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dyka\Desktop\"/>
    </mc:Choice>
  </mc:AlternateContent>
  <bookViews>
    <workbookView xWindow="0" yWindow="5880" windowWidth="28920" windowHeight="6690"/>
  </bookViews>
  <sheets>
    <sheet name="оприлюднення" sheetId="5" r:id="rId1"/>
    <sheet name="Лист1" sheetId="8" state="hidden" r:id="rId2"/>
  </sheets>
  <externalReferences>
    <externalReference r:id="rId3"/>
  </externalReferences>
  <definedNames>
    <definedName name="_xlnm._FilterDatabase" localSheetId="0" hidden="1">оприлюднення!$A$4:$G$45</definedName>
    <definedName name="_xlnm.Print_Titles" localSheetId="0">оприлюднення!$3:$4</definedName>
  </definedNames>
  <calcPr calcId="162913"/>
</workbook>
</file>

<file path=xl/calcChain.xml><?xml version="1.0" encoding="utf-8"?>
<calcChain xmlns="http://schemas.openxmlformats.org/spreadsheetml/2006/main">
  <c r="E185" i="8" l="1"/>
  <c r="E138" i="8"/>
  <c r="E113" i="8"/>
  <c r="E112" i="8"/>
  <c r="E106" i="8"/>
  <c r="E66" i="8"/>
  <c r="E64" i="8"/>
  <c r="E62" i="8"/>
  <c r="E58" i="8"/>
  <c r="E35" i="8"/>
  <c r="A14" i="8"/>
</calcChain>
</file>

<file path=xl/sharedStrings.xml><?xml version="1.0" encoding="utf-8"?>
<sst xmlns="http://schemas.openxmlformats.org/spreadsheetml/2006/main" count="2210" uniqueCount="547">
  <si>
    <t>22900000-9</t>
  </si>
  <si>
    <t>Друкована продукція різна</t>
  </si>
  <si>
    <t xml:space="preserve">Департамент інформаційної політики, маркетингу та реклами </t>
  </si>
  <si>
    <t>Адміністратор закупівлі</t>
  </si>
  <si>
    <t>Відкриті торги</t>
  </si>
  <si>
    <t>Касове обладнання</t>
  </si>
  <si>
    <t>ДСТУ  Б.Д.1.1-1:2013</t>
  </si>
  <si>
    <t>Капітальний ремонт</t>
  </si>
  <si>
    <t>Проектування</t>
  </si>
  <si>
    <t>k1.2.1.</t>
  </si>
  <si>
    <t>березень</t>
  </si>
  <si>
    <t>серпень</t>
  </si>
  <si>
    <t>травень</t>
  </si>
  <si>
    <t>червень</t>
  </si>
  <si>
    <t>квітень</t>
  </si>
  <si>
    <t>вересень</t>
  </si>
  <si>
    <t>липень</t>
  </si>
  <si>
    <t>жовтень</t>
  </si>
  <si>
    <t>19520000-7</t>
  </si>
  <si>
    <t>Пластмасові вироби</t>
  </si>
  <si>
    <t>Інші витрати</t>
  </si>
  <si>
    <t>Департамент господарського забезпечення</t>
  </si>
  <si>
    <t>Департамент інформаційних технологій</t>
  </si>
  <si>
    <t>грудень</t>
  </si>
  <si>
    <t>Департамент карткових продуктів та альтернативних каналів продажів</t>
  </si>
  <si>
    <t>Департамент централізованих закупівель</t>
  </si>
  <si>
    <t>Допорогові торги</t>
  </si>
  <si>
    <t>Виготовлення платіжних карток</t>
  </si>
  <si>
    <t>30163000-9</t>
  </si>
  <si>
    <t>Платіжні картки</t>
  </si>
  <si>
    <t xml:space="preserve">Код ДК </t>
  </si>
  <si>
    <t>Спрощена процедура</t>
  </si>
  <si>
    <t>79340000-9</t>
  </si>
  <si>
    <t>Рекламні та маркетингові послуги</t>
  </si>
  <si>
    <t>Витр на ремонт орендованих приміщень, сигнал,сис-м відеоспост. (крім банкоматів)</t>
  </si>
  <si>
    <t>Поточний ремонт</t>
  </si>
  <si>
    <t>79341000-6</t>
  </si>
  <si>
    <t>Рекламні послуги</t>
  </si>
  <si>
    <t>протягом року</t>
  </si>
  <si>
    <t>31523000-8</t>
  </si>
  <si>
    <t>Підсвічувані вказівники і вивіски</t>
  </si>
  <si>
    <t>Департамент банківської безпеки</t>
  </si>
  <si>
    <t>Витрати на ремонт iнших власних ОЗ</t>
  </si>
  <si>
    <t>Роботи з встановлення систем протипожежного захисту</t>
  </si>
  <si>
    <t>листопад</t>
  </si>
  <si>
    <t xml:space="preserve">Найменування предмета закупівлі </t>
  </si>
  <si>
    <t xml:space="preserve">Предмет закупівлі за видами товарів, робіт і послуг </t>
  </si>
  <si>
    <t>Процедура закупівлі</t>
  </si>
  <si>
    <t>Ініціатор закупівлі</t>
  </si>
  <si>
    <t>32320000-2</t>
  </si>
  <si>
    <t>Телевізійне й аудіовізуальне обладнання</t>
  </si>
  <si>
    <t>42961000-0</t>
  </si>
  <si>
    <t>Системи керування та контролю</t>
  </si>
  <si>
    <t>50413000-3</t>
  </si>
  <si>
    <t>Послуги з ремонту і технічного обслуговування контрольних приладів</t>
  </si>
  <si>
    <r>
      <t xml:space="preserve">Очікуваний термін проведення закупівлі </t>
    </r>
    <r>
      <rPr>
        <b/>
        <i/>
        <sz val="12"/>
        <color indexed="8"/>
        <rFont val="Times New Roman"/>
        <family val="1"/>
        <charset val="204"/>
      </rPr>
      <t>(місяць)</t>
    </r>
  </si>
  <si>
    <t>Заготовки електронних платіжних засобів</t>
  </si>
  <si>
    <t>Експертні послуги</t>
  </si>
  <si>
    <t>Послуги з експертної оцінки технічного стану обладнання</t>
  </si>
  <si>
    <t>71319000-7</t>
  </si>
  <si>
    <t>Витрати на ТО та утримання інших власних основних засобів (вл.)</t>
  </si>
  <si>
    <t>50312000-5</t>
  </si>
  <si>
    <t>Технічне обслуговування і ремонт комп'ютерного обладнання</t>
  </si>
  <si>
    <t>Послуги пов"язані з програмним забезпеченням</t>
  </si>
  <si>
    <t>72260000-5</t>
  </si>
  <si>
    <t>Послуги, пов'язані з програмним забезпеченням</t>
  </si>
  <si>
    <t>Супровід програмного забезпечення</t>
  </si>
  <si>
    <t>72267000-4</t>
  </si>
  <si>
    <t>Послуги з профілактичного обслуговування та відновлення програмного забезпечення</t>
  </si>
  <si>
    <t>30210000-4</t>
  </si>
  <si>
    <t>Машини для обробки даних (апаратна частина)</t>
  </si>
  <si>
    <t>Нематеріальні активи</t>
  </si>
  <si>
    <t>72268000-1</t>
  </si>
  <si>
    <t>Послуги з постачання програмного забезпечення</t>
  </si>
  <si>
    <t>Придбання та модернізація банкоматів</t>
  </si>
  <si>
    <t>30123000-7</t>
  </si>
  <si>
    <t>Організаційна техніка</t>
  </si>
  <si>
    <t>Придбання та модернізація POS-терміналів</t>
  </si>
  <si>
    <t>32442000-3</t>
  </si>
  <si>
    <t>Термінальне обладнання</t>
  </si>
  <si>
    <t>Послуги з постачання програмної компоненти внутрішнього корпоративного порталу</t>
  </si>
  <si>
    <t>Ліцензії CRM Oracle Siebel</t>
  </si>
  <si>
    <t>k1.2.2.1.1</t>
  </si>
  <si>
    <t>5.3.3.8</t>
  </si>
  <si>
    <t>5.3.6.5</t>
  </si>
  <si>
    <t>5.4.3.1.25</t>
  </si>
  <si>
    <t>5.3.6.27</t>
  </si>
  <si>
    <t>5.4.6.5.11</t>
  </si>
  <si>
    <t>k9</t>
  </si>
  <si>
    <t>5.4.6.3.1</t>
  </si>
  <si>
    <t>5.4.6.3.2.1 5.4.6.3.2.2</t>
  </si>
  <si>
    <t>5.4.4.2.8</t>
  </si>
  <si>
    <t>k1.1.2</t>
  </si>
  <si>
    <t>k1.2.1</t>
  </si>
  <si>
    <t>Вивіски з назвою банку</t>
  </si>
  <si>
    <t>Реклама іміджева, реклама неіміджева</t>
  </si>
  <si>
    <t>k7.1.0.0.1</t>
  </si>
  <si>
    <t>k5.1.0.0.1</t>
  </si>
  <si>
    <t>5.4.3.1.20</t>
  </si>
  <si>
    <t>5.4.3.2.1</t>
  </si>
  <si>
    <t>Сигналізація</t>
  </si>
  <si>
    <t>Проектні, ремонтно-будівельні роботи</t>
  </si>
  <si>
    <t>k3.3.2.0.1</t>
  </si>
  <si>
    <t>k1.2.2.2.1
k1.1.3.2.1</t>
  </si>
  <si>
    <t>Відеоспостереження</t>
  </si>
  <si>
    <t>Аутсорсинг маркетингових послуг</t>
  </si>
  <si>
    <t>k3.1.0.0.1</t>
  </si>
  <si>
    <t>Капітальний ремонт приміщення за адресою:                                            Київська обл.м.Буча, вул.Енергетиків, буд. 14 б                        (Відділення № 215)</t>
  </si>
  <si>
    <t>Спорудження конструкцій</t>
  </si>
  <si>
    <t>заявку подано</t>
  </si>
  <si>
    <t>79714000-2</t>
  </si>
  <si>
    <t>Охорона і протипожежна сигналізація</t>
  </si>
  <si>
    <t>29.03</t>
  </si>
  <si>
    <t xml:space="preserve">Інше обладнання </t>
  </si>
  <si>
    <t>15.03/29.03</t>
  </si>
  <si>
    <t>12.04</t>
  </si>
  <si>
    <t>26.04</t>
  </si>
  <si>
    <t>29.03/26.04</t>
  </si>
  <si>
    <t>№ 5 - додано закупівлю/№ 10 - змінено місяць з березня на квітень (за сз)/№ 15 - змінено на травень</t>
  </si>
  <si>
    <t>01.03/29.03/26.04</t>
  </si>
  <si>
    <t>17.05</t>
  </si>
  <si>
    <t>31.05</t>
  </si>
  <si>
    <t>14.06</t>
  </si>
  <si>
    <t>31.05/14.06</t>
  </si>
  <si>
    <t>29.03/26.04/31.05/14.06</t>
  </si>
  <si>
    <t>21.06</t>
  </si>
  <si>
    <t>№21-додано закупівлю</t>
  </si>
  <si>
    <t>31.05/12.07</t>
  </si>
  <si>
    <t>12.07</t>
  </si>
  <si>
    <t>26.07</t>
  </si>
  <si>
    <t>02.08</t>
  </si>
  <si>
    <t>№ 25- додано закупівлю відповідно до СЗ</t>
  </si>
  <si>
    <t>09.08</t>
  </si>
  <si>
    <t>16.08</t>
  </si>
  <si>
    <t>Зменшена сума</t>
  </si>
  <si>
    <t>30.08</t>
  </si>
  <si>
    <t>08.09</t>
  </si>
  <si>
    <t>Виключені позиції</t>
  </si>
  <si>
    <t>Розробка проекту "Реконструкція будівлі за адресою:  м.Київ, вул.Б.Хмельницького, 16-22"</t>
  </si>
  <si>
    <t>31.03</t>
  </si>
  <si>
    <t>Капітальний ремонт приміщення за адресою:                                         м. Дніпро. Нова точка продажу.</t>
  </si>
  <si>
    <t>сз</t>
  </si>
  <si>
    <t>Право на використання інформаційно-аналітичної системи пошуку і обробки інформації  «YOUCONTROL»</t>
  </si>
  <si>
    <t>15.02/15.03</t>
  </si>
  <si>
    <t>№ 2  - зміна місяця (за СЗ)/№ 7 - змінено місяць з березня на квітень</t>
  </si>
  <si>
    <t>01.03/26.04</t>
  </si>
  <si>
    <t>№ 5 - додано закуіплю (сз)/№ 15 - змінено процедуру</t>
  </si>
  <si>
    <t>Послуги гео-маркетингових досліджень</t>
  </si>
  <si>
    <t>№ 7 - додано закупівлю/№ 10 - змінено  місяць з березня на квітень</t>
  </si>
  <si>
    <t>Послуги з надання невиключного права на використання ліцензійного програмного забезпечення Palabra</t>
  </si>
  <si>
    <t>15.03/12.04</t>
  </si>
  <si>
    <t>№ 7 - змінено місяць з березня на квітень/№ 13 - змінено місяць на червень (сз)</t>
  </si>
  <si>
    <t>Послуги з надання доступу до технічної підтримки  ліцензійного програмного забезпечення Verint</t>
  </si>
  <si>
    <t>Послуги з технічної підтримки програмного забезпечення SolarWinds</t>
  </si>
  <si>
    <t>15.02/15.03/12.04/26.04</t>
  </si>
  <si>
    <t>№ 2  - зміна місяця (за СЗ)/№ 7 - змінено місяць з березня на квітень/№ 13 - змінено місяць з березня на червень (сз)/№ 15 - змінено місяць на липень</t>
  </si>
  <si>
    <t>Ремонт термопринтера</t>
  </si>
  <si>
    <t>26.04,17.05</t>
  </si>
  <si>
    <t>№ 15 - змінено місяць з травня на червень/№ 16 - змінено код ДК, термін з червня на протягом року</t>
  </si>
  <si>
    <t>5.4.4.3                   5.4.3.2.4</t>
  </si>
  <si>
    <t>Послуги із спостереження за станом засобів сигналізації</t>
  </si>
  <si>
    <t>Послуги зі  спостереження</t>
  </si>
  <si>
    <t>15.03/29.03/26.04</t>
  </si>
  <si>
    <t>№ 7 - додано закупівлю/№ 10 - змінено  місяць з березня на квітень/№ 15 - змінено місяць на травень</t>
  </si>
  <si>
    <t>Надання невиключного права на використання комп'ютерної програми "Регламентна задача: платежі в післяопераційний час" на базі комп'ютерної програми "ОДБ "Scrooge"</t>
  </si>
  <si>
    <t>Поточний ремонт приміщення за адресою:                              Львівська обл., Мостиський р-н, с.Шегині, вул. Дружби, 201 (Відділення №301)</t>
  </si>
  <si>
    <t xml:space="preserve">№ 17 - збільшено на 5 </t>
  </si>
  <si>
    <t>Розробка проекту "Капітальний ремонт приміщення за адресою: м.Харків, вул.Бажанова, 8".</t>
  </si>
  <si>
    <t>№ 10 - змінено місяць з березня на квітень/№ 15 - змінено місяць на травень/№18 - змінено місяць на червень/№20 - видалено (СЗ №101/33178/217)</t>
  </si>
  <si>
    <t>Капітальний ремонт приміщення за адресою:                                 Херсонська обл., м.Скадовськ, вул.Пролетарська, 24 (Вiддiлення № 266/21)</t>
  </si>
  <si>
    <t>/№18 - змінено місяць на червень/№20 - закупівлю видалено (СЗ 51604/467/2017)</t>
  </si>
  <si>
    <t xml:space="preserve">Послуги з технічної підтримки сайту </t>
  </si>
  <si>
    <t>Послуги, пов'язані із системами та підтримкою</t>
  </si>
  <si>
    <t>72250000-2</t>
  </si>
  <si>
    <t>Технічна підтримка сайту банку</t>
  </si>
  <si>
    <t>22.02/26.04/31.05/14.06</t>
  </si>
  <si>
    <t xml:space="preserve">№ 3 - змінено місяць з лютого на березень /№ 15 - змінено на травень/ №18 - змінено місяць на червень/№20 - закупівлю видалено (ІЗ - Департамент інформаційних технологій) </t>
  </si>
  <si>
    <t>Програмне забезпечення для роботи системи грошових переказів Welsend</t>
  </si>
  <si>
    <t>№21-Департамент інформаційних технологій (СЗ 122/34960/2017 від 20.06.2017)</t>
  </si>
  <si>
    <t>12.07.2017</t>
  </si>
  <si>
    <t>Капітальний ремонт приміщення за адресою:                                     м. Суми, вул. Соборна, 29-б                                                       (Вiддiлення № 311/18)</t>
  </si>
  <si>
    <t>12.07.</t>
  </si>
  <si>
    <t>№22-Сумська ОД с/з від 21.06.2017</t>
  </si>
  <si>
    <t>Послуги з ТО вогнегасників  (Перезарядка газових балонів пожежогасіння)</t>
  </si>
  <si>
    <t>№18 - додано закупівлю (СЗ)</t>
  </si>
  <si>
    <t>Проектні роботи та роботи із встановлення системи автоматичної пожежної сигналізації при переміщенні Вiддiлення № 85/22 м. Хмельницький із зміною котегорії з "Б" на "А"; код підрозділу: 1000085.</t>
  </si>
  <si>
    <t>29.03/26.04/12.07</t>
  </si>
  <si>
    <t>№ 10 - змінено місяць з березня на квітень/ № 15 - змінено місяць на червень/№22 - змінено місяць на липень</t>
  </si>
  <si>
    <t>k1.2.2.1.1.</t>
  </si>
  <si>
    <t>Проектні роботи та роботи із встановлення системи автоматичної пожежної сигналізації при переміщенні Хмельницької обласної дирекції; код підрозділу: 4.29.00.</t>
  </si>
  <si>
    <t>Заявку подано 10.01.2017 року на суму 21 449 грн.</t>
  </si>
  <si>
    <t>№ 10 - змінено місяць з березня на квітень/№ 15 - змінено місяць на червень</t>
  </si>
  <si>
    <t>Проектні роботи та роботи із встановлення системи автоматичної пожежної сигналізації  при відкритті відділення категорії Базове в м. Кропивницький (Кіровоград); код підрозділу: 1041201.</t>
  </si>
  <si>
    <t>№22 - змінено місяць на липень</t>
  </si>
  <si>
    <t>Поточний ремонт приміщення за адресою:                                     Сумська обл., Велико-Писарівський р-н, смт Велика Писарівка, пункт пропуску "Велика Писарівка-Грайворон" (Відділення №305)</t>
  </si>
  <si>
    <t>/№18 - змінено місяць на червень/№22 - змінено місяць на липень</t>
  </si>
  <si>
    <t>Поточний ремонт приміщення за адресою:                                 Одеська обл., с. Бурлача Балка, вул. Північна, 4                                    (Відділення № 212)</t>
  </si>
  <si>
    <t>29.03/26.04/31.05/12.07</t>
  </si>
  <si>
    <t>№ 10 - змінено місяць з березня на квітень/№ 15 - змінено місяць на травень/№18 - змінено місяць на червень/№22 - змінено місяць на липень</t>
  </si>
  <si>
    <t>Поточний ремонт приміщення за адресою:                              Львівська обл., Яворівський р-н, смт Краковець, вул. Михайла Вербицького, 54                                                                              (Відділення № 158)</t>
  </si>
  <si>
    <t>Поточний ремонт приміщення за адресою:                                   Дніпропетровська обл., с.м.т. Слобожанське, вул.Дружби, 3А (відділення № 195/03)</t>
  </si>
  <si>
    <t>22.02/29.03/26.04/31.05/12.07</t>
  </si>
  <si>
    <t>№ 3 - змінено місяць з лютого на березень / № 10 - змінено місяць з березня на квітень/№ 15 - змінено місяць на травень/№18 - змінено місяць на червень/№22 - змінено місяць на липень</t>
  </si>
  <si>
    <t>Поточний ремонт приміщення за адресою:                                 Одеська обл., Ренійський р-н, м.Рені, Дорога Дружби, 20 (Відділення № 199)</t>
  </si>
  <si>
    <t>26.04/31.05/12.07</t>
  </si>
  <si>
    <t>/№ 15 - змінено місяць на травень/№18 - змінено місяць на червень/№22 - змінено місяць на липень</t>
  </si>
  <si>
    <t>Капітальний ремонт приміщення за адресою:                                     м. Хмельницький.  Нова точка продажу.</t>
  </si>
  <si>
    <t>Послуги з рекламного просування в мережі Інтернет</t>
  </si>
  <si>
    <t>29.03/26.04/31.05/21.06</t>
  </si>
  <si>
    <t>№ 10 - змінено місяць з березня на квітень/№ 15 - змінено місяць на травень/№18 - змінено місяць на червень/№21-змінено місяць на липень</t>
  </si>
  <si>
    <t xml:space="preserve">Капітальний ремонт орендованого приміщення відділення №373/03 АБ "УКРГАЗБАНК" за адресою: Дніпропетровська обл. м.Кривий Ріг, вул.Волгоградська, 9                   </t>
  </si>
  <si>
    <t>Заявку подано 19.06.2017 на суму 15 999,06 грн.</t>
  </si>
  <si>
    <t>29.03/03.04/26.04/31.05</t>
  </si>
  <si>
    <t>№ 10 - змінено місяць з березня на квітень/ № 11 - зменшено суму на 80 644,8 грн./№ 15 - змінено місяць на травень/№18 - змінено найменування предмета закупівлі та місяць - червень</t>
  </si>
  <si>
    <t>Проектні роботи та роботи із встановлення системи автоматичної пожежної сигналізації при відкритті базового відділення в м. Запоріжжя; код підрозділу: 1041401.</t>
  </si>
  <si>
    <t>29.03/26.04/24.05/12.07</t>
  </si>
  <si>
    <t>№ 10 - змінено місяць з березня на квітень/ № 15 - змінено місяць на травень/№ 17 - змінено місяць на червень/№22 - змінено місяць на липень</t>
  </si>
  <si>
    <t>Ліцензії SAS</t>
  </si>
  <si>
    <t>k2.3.0.0.1 k2.3.0.0.4</t>
  </si>
  <si>
    <t>Відгороджувальні конструкції/ Відгороджувальні конструкції (МНМА)</t>
  </si>
  <si>
    <t>Сертифіковані бар'єрні перегродки робочих місць касирів, дообладнання касових вузлів</t>
  </si>
  <si>
    <t>Будівельні конструкції різні</t>
  </si>
  <si>
    <t>44112000-8</t>
  </si>
  <si>
    <t>29.03/19.04/14.06</t>
  </si>
  <si>
    <t>№ 10 - змінено термін з квітня на червень/№ 14 - зміни до назви (сз)/№20 - змінено місяць на жовтень</t>
  </si>
  <si>
    <t>Програмна продукція для покращення роботи та умов експлуатації, функціонування, покращення показників та розширення функціональності «Автоматизованої системи «Кредитна фабрика»»</t>
  </si>
  <si>
    <t>22.02/14.06</t>
  </si>
  <si>
    <t>№ 8 - зменшено суму (протокол Правління № 15 на 1086630,0 грн.)/ № 20 Збільшено суму згідно бюджету</t>
  </si>
  <si>
    <t>Ваги лабораторні,ультразвуковий дефектоскоп, рентгенофлуоресцентний спектрометр</t>
  </si>
  <si>
    <t>Вимірювальні прилади</t>
  </si>
  <si>
    <t>38300000-8</t>
  </si>
  <si>
    <t>Лот № 1 - Ваги лабораторні 480 000,00 грн.; лот № 2 - ультразвуковий дефектоскоп 150 000,00 грн.; лот № 3 - рентгенофлуоресцентний спектрометр 870 000,00 грн.</t>
  </si>
  <si>
    <t>№ 26 - змінено найменування предмета закупівлі</t>
  </si>
  <si>
    <t xml:space="preserve">Доопрацювання системи iTiny -  Модуль зарплатно-карткового проекта </t>
  </si>
  <si>
    <t>29.03,26.04/31.05</t>
  </si>
  <si>
    <t>№ 10 - змінено місяць з березня на квітень/№ 15 - змінено місяць з квітня на травень/№18 - змінено місяць на вересень</t>
  </si>
  <si>
    <t>Рекламні світлові конструкції</t>
  </si>
  <si>
    <t>29.03/26.04/31.05/21.06/16.08</t>
  </si>
  <si>
    <t>№ 10 - змінено місяць з березня на квітень/№ 15 - змінено місяць на травень/№18 - змінено місяць на червень/№21-змінено місяць на липень/27 закупівлю видалено</t>
  </si>
  <si>
    <t>k3.3.1.0.4
k7.1.0.0.1</t>
  </si>
  <si>
    <t>Інші об"єкти (МНМА)
вивіски з назвою банку</t>
  </si>
  <si>
    <t>Рекламні пластмасові вироби</t>
  </si>
  <si>
    <t>29.03,26.04,17.05/31.05/14.06/21.06</t>
  </si>
  <si>
    <t>№ 10 - змінено місяць з березня на квітень/№ 15 - змінено місяць на травень/зменшено суму відповідно до бюджету/№18 - змінено місяць на червень/№20 - збільшено суму закупівлі/№21-змінено на липень</t>
  </si>
  <si>
    <t>Програмне забезпечення системи резервного копіювання</t>
  </si>
  <si>
    <t>15.03/26.04/17.05/31.05/21.06/26.07</t>
  </si>
  <si>
    <t>№ 7 - змінено місяць з березня на квітень/№ 15 - змінено місяць з квітня на травень/№ 16 змінено місяць на червень (сз)/№18 змінено місяць на червень (сз)/№21-змінено місяць на липень/№ 24 - змінено місяць на серпень</t>
  </si>
  <si>
    <t>k5.2.0.0.1.</t>
  </si>
  <si>
    <t>Модернізація POS-терміналів (заміна профілю ПЗ)</t>
  </si>
  <si>
    <t>15.03/26.04/31.05/12.07/26.07</t>
  </si>
  <si>
    <t>№ 7 - змінено місяць з березня на квітень/№ 15 - змінено місяць на травень/№18- змінено місяць на червень/№22-змінено місяць на липень/№ 24 - змінено місяць на серпень</t>
  </si>
  <si>
    <t>Ліцензії Cisco Media Sence</t>
  </si>
  <si>
    <t>15.03,12.04, 26.04, 26.07</t>
  </si>
  <si>
    <t>№ 7 - змінено місяць з березня на квітень/№ 13 - зміненомісяць з березня на листопад/№ 15 - змінено місяць з листопада на липень/№ 24 - змінено місяць на серпень</t>
  </si>
  <si>
    <t>Програмне забезпечення Autodesk AutoCad 2017</t>
  </si>
  <si>
    <t>22.02/24.02/29.03/26.04/21.06</t>
  </si>
  <si>
    <t>№ 3 - змінено місяць з лютого на березень (сз)/№ 4 - змінено процедуру/№ 10 - змінено місяць з березня на квітень (сз)/№ 15 - змінено місяць з квітня на травень/№21-змінено місяць на серпень</t>
  </si>
  <si>
    <t>Програмна продукція для шифрування баз даних</t>
  </si>
  <si>
    <t xml:space="preserve">Програмна продукція для моніторингу операцій в базах даних </t>
  </si>
  <si>
    <t>Програмне забезпечення для Фронт-офісу обслуговування клієнтів фізичних осіб</t>
  </si>
  <si>
    <t>№21-змінено місяць на серпень</t>
  </si>
  <si>
    <t>Послуги з доопрацювання системи Парус</t>
  </si>
  <si>
    <t>Доопрацювання SCROOGE - функціональність ЕЦП (документи, статзвітність, реєстри)</t>
  </si>
  <si>
    <t>№21-змінено місяць на грудень</t>
  </si>
  <si>
    <t>Капітальний ремонт приміщення за адресою:  м. Запоріжжя, бул. Вінтера, 40  (Відділення № 184/07)</t>
  </si>
  <si>
    <t>Розробка проекту "Капітальний ремонт приміщення за адресою: м.Київ, вул.В.Житомирська, 24А".</t>
  </si>
  <si>
    <t>Капітальний ремонт приміщення за адресою: м.Київ, вул.В.Житомирська, 24А.</t>
  </si>
  <si>
    <t>№ 10 - змінено місяць з березня на квітень/№ 15 - змінено місяць на травень/№18 - змінено місяць на червень/№22-зменшено вартість закупівлі на 18 471,34 та змінено місяць на липень</t>
  </si>
  <si>
    <t>Капітальний ремонт приміщення за адресою:                               м.Київ, вул.Фролівська буд. 1/6                                                   (Відділення № 25)</t>
  </si>
  <si>
    <t>Капітальний ремонт приміщення за адресою:                                          м. Полтава,  вул. Жовтнева, 19                                                        (Обласна дирекція)</t>
  </si>
  <si>
    <t>Капітальний ремонт приміщення за адресою:                                      м. Херсон, вул. Перекопська, 21                                                   (Вiддiлення № 265/21 та обласна дирекція)</t>
  </si>
  <si>
    <t>26.04/31.05/14.06/12.07</t>
  </si>
  <si>
    <t>/№ 15 - змінено місяць на травень/№18 - змінено місяць на червень/№20 - збільшено суму на 36590,58 (СЗ)/№ 22 - змінено місяць на липень</t>
  </si>
  <si>
    <t>Капітальний ремонт приміщення за адресою:                                          м. Київ, вул. Січових Стрільців, 10-Б                                            (Вiддiлення № 70)</t>
  </si>
  <si>
    <t>Капітальний ремонт приміщення за адресою:                               м.Київ, Облонський проспект, 18</t>
  </si>
  <si>
    <t>Капітальний ремонт приміщення за адресою:                                     Волинська обл., м. Ковель, вул. Олени Пчілки, 7                            (Вiддiлення № 120/02)</t>
  </si>
  <si>
    <t xml:space="preserve">Капітальний ремонт будівлі за адресою: м.Рівне, вул.П. Могили,31                                     </t>
  </si>
  <si>
    <t>22.02/29.03/26.04/31.05/12.07/09.08</t>
  </si>
  <si>
    <t>№ 3 - змінено місяць з лютого на березень / № 10 - змінено місяць з березня на квітень/№ 15 - змінено місяць на травень/№18 - змінено місяць на червень/№22 - змінено місяць на липень/ № 26 - змінено статтю бюджету, найменування предмета закупівлі та збільшено вартість закупівлі на 73 365,00 грн.</t>
  </si>
  <si>
    <t>Розробка проекту "Капітальний ремонт приміщення за адресою:  м.Київ, б.І.Лепсе (Гавела Вацлава),16 літера "Б"</t>
  </si>
  <si>
    <t>Капітальний ремонт приміщення за адресою:                              м.Київ, вул.В.Васильківська, 39 "А"</t>
  </si>
  <si>
    <t>Капітальний ремонт приміщення за адресою:                             м.Київ, вул.В.Васильківська, 39 "Г"</t>
  </si>
  <si>
    <t>Капітальний ремонт приміщення за адресою:                            м.Ізмаїл, пр-кт. Леніна, 52                                                            (Вiддiлення № 211/15)</t>
  </si>
  <si>
    <t>Розробка проекту "Реконструкція будівлі за адресою:                     м.Київ, вул.Б.Хмельницького, 16-22"</t>
  </si>
  <si>
    <t>22.02, 29.03/31.05/12.07</t>
  </si>
  <si>
    <t xml:space="preserve">№ 3 - змінено місяць з лютого на березень, № 10 -змінено термін проведення закупівлі /№18 - змінено місяць на червень/№22 - змінено місяць на липень </t>
  </si>
  <si>
    <t>Капітальний ремонт приміщення за адресою:                                         м. Чернівці, вул. Героїв Майдану, 77                                         (Відділення № 46 та обласна дирекція)</t>
  </si>
  <si>
    <t>Капітальний ремонт приміщення за адресою:                                          м. Дніпро, вул. Челюскіна, 12                                                            (Обласна дирекція)</t>
  </si>
  <si>
    <t>Капітальний ремонт приміщення за адресою:                                        м. Черкаси,  вул. Гоголя, 221                                                           (Обласна дирекція)</t>
  </si>
  <si>
    <t>Капітальний ремонт приміщення за адресою:                                      м. Ужгород, вул. Швабська, 70                                                           (Обласна дирекція)</t>
  </si>
  <si>
    <t>Капітальний ремонт приміщення за адресою:                                        м. Суми, вул. Герасима Кондратьєва, 4                                             (Обласна дирекція)</t>
  </si>
  <si>
    <t>/№18 - змінено місяць на червень/№22-змінено місяць на липень та збільшено вартість закупівлі на 59 375,56</t>
  </si>
  <si>
    <t>Капітальний ремонт приміщення за адресою:                                            м. Київ, вул. Борщагівська, 117, кв. 103-104                                  (Вiддiлення № 6)</t>
  </si>
  <si>
    <t>Капітальний ремонт приміщення за адресою:                                         м. Київ, вул. І.Миколайчука, 1-а                                                    (Відділення № 53)</t>
  </si>
  <si>
    <t>Капітальний ремонт приміщення за адресою: м.Харків, вул.Бажанова, 8.</t>
  </si>
  <si>
    <t>29.03/17.05/31.05/12.07</t>
  </si>
  <si>
    <t>№ 10 - суму зменшено на 218053,13 грн., змінено дату початку закупівлі/№ 16 - зменшено суму на 19 719,00 грн./№18 - зменшено суму на 177459,3 грн та змінено місяць на червень/№22 - змінено місяць на липень</t>
  </si>
  <si>
    <t>Капітальний ремонт приміщення за адресою:                                      м. Чернігів, вул. Кирпоноса, 7                                                       (Вiддiлення №27/24)</t>
  </si>
  <si>
    <t>29.03/31.05/12.07</t>
  </si>
  <si>
    <t>№ 10 - змінено місяць з березня на квітень/№18 - змінено місяць на червень/№22 - змінено місяць на липень</t>
  </si>
  <si>
    <t>Капітальний ремонт приміщення за адресою:                                 м.Одеса, вул. Пушкінська, 7                                                        (Вiддiлення № 197/15 та дирекція)</t>
  </si>
  <si>
    <t>№ 15 - змінено місяць/№18 - змінено місяць на червень/№22 - змінено місяць на липень</t>
  </si>
  <si>
    <t>Капітальний ремонт приміщення за адресою:                                     м. Київ, вул. Саксаганського, буд. 82                                            (Вiддiлення №34)</t>
  </si>
  <si>
    <t>Капітальний ремонт приміщення за адресою:                             Волинська обл., м.Володимир-Волинський,                    вул.Ковельська, 73                                                                           (Вiддiлення №114/02)</t>
  </si>
  <si>
    <t>Капітальний ремонт приміщення за адресою: м.Київ, вул.Б.Хмельницького, 16-22</t>
  </si>
  <si>
    <t>29.03/31.05/07.06</t>
  </si>
  <si>
    <t xml:space="preserve">№ 10 - суму зменшено на 743000,0 грн., змінено дату початку закупівлі/№18 - змінено місяць на червень/№ 19 - змінено місяць на липень </t>
  </si>
  <si>
    <t>Капітальний ремонт приміщення за адресою: Дніпропетровська обл., м.Кривий Ріг, пр-кт, Миру. 8 прим, 19 (Відділення № 183/03) Дніпропетровськ</t>
  </si>
  <si>
    <t>19.07</t>
  </si>
  <si>
    <t>№ 23 - додано закупівлю</t>
  </si>
  <si>
    <t>Капітальний ремонт приміщення за адресою:                                      м. Житомир, вул. Велика Бердичівська, 16                                   (Обласна дирекція)</t>
  </si>
  <si>
    <t>№22 - змінено місяць на липень/№24 - зменшено суму на 94 231,2 та змінено місяць на серпень</t>
  </si>
  <si>
    <t xml:space="preserve">Капітальний ремонт приміщення за адресою:                                      Житомирська обл., м. Бердичів, вул. Житомирська, 23 а (відділення № 42/05)     </t>
  </si>
  <si>
    <t>№ 24 - додано закупівлю (сз)</t>
  </si>
  <si>
    <t>Капітальний ремонт приміщення за адресою:                                     м. Івано-Франківськ, вул. Мельника Андрія, 11а                   (Вiддiлення №47/08)</t>
  </si>
  <si>
    <t>Капітальний ремонт приміщення за адресою:                         Донецька обл., м. Маріуполь, вул. Архітектора Нільсена, 32 (Вiддiлення № 313/04)</t>
  </si>
  <si>
    <t>22.02/29.03/26.04/24.05/14.06</t>
  </si>
  <si>
    <t>№ 3 - зміна адміністратора/№ 10 - змінено термін з березня на травень/№ 15 - зменшено суму на 250 000,0 грн./№ 17 - перенесено на червень/№20 - перенесено на жовтень</t>
  </si>
  <si>
    <t>Капітальний ремонт приміщення за адресою: Донецька обл., м. Курахове, вул. Пушкіна, 7 (Відділення № 376/04)</t>
  </si>
  <si>
    <t>26.07/02.08</t>
  </si>
  <si>
    <t>№ 24 - додано закупівлю (сз)/№ 25 - збільшено суму на 3 206 грн.</t>
  </si>
  <si>
    <t>Капітальний ремонт приміщення за адресою:                                     м. Кропивницький.  Нова точка продажу.</t>
  </si>
  <si>
    <t>Капітальний ремонт приміщення за адресою:                                      м. Кропивницький.  Нова точка продажу.</t>
  </si>
  <si>
    <t>23.08.2017</t>
  </si>
  <si>
    <t>Програмне забезпечення системи прийому платежів</t>
  </si>
  <si>
    <t>26.04/31.05/26.07</t>
  </si>
  <si>
    <t>№ 15 - змінено місяць з квітня на травень/№18 - змінено місяць на липень (сз)/№ 24 - змінено місяць на серпень</t>
  </si>
  <si>
    <t>Програмна продукція Системи контролю цілісності</t>
  </si>
  <si>
    <t>№ 27 зменшено суму до 20 000,00</t>
  </si>
  <si>
    <t>Програмне забезпечення для системи електронного документообігу. Етап 1</t>
  </si>
  <si>
    <t>/16.0822.03/26.04/17.05/16.08</t>
  </si>
  <si>
    <t>№ 8 - зменшено суму (протокол Правління № 15 на 5527200,0 грн.)/№ 15 - змінено місяць з квітня на травень/№ 16 - змінено місяць на серпень/№ 27 зменшено суму на 1141000</t>
  </si>
  <si>
    <t>Модернізація банкоматів (обладнання та ПЗ)</t>
  </si>
  <si>
    <t>Безпека АТМ</t>
  </si>
  <si>
    <t>15.03/26.04/31.05</t>
  </si>
  <si>
    <t>№ 7 - змінено місяць з березня на квітень/№ 15 - змінено місяць на травень/№18- змінено місяць на серпень (сз)</t>
  </si>
  <si>
    <t>Послуги пов'язані з програмним забезпеченням</t>
  </si>
  <si>
    <t>Продовження сертифікатів ЕЦП для використання компютерної програми “M.E.DOC”</t>
  </si>
  <si>
    <t>Підключення банкоматів до Процесиногового центру</t>
  </si>
  <si>
    <t>Конвертувальна машина (модуль ембосеру)</t>
  </si>
  <si>
    <t>Інше обладання</t>
  </si>
  <si>
    <t xml:space="preserve">Ембосер </t>
  </si>
  <si>
    <t>29.03,26.04/31.05/26.07</t>
  </si>
  <si>
    <t>№ 10 - додано закупівлю (сума за рахунок зменшення закупівлі ембосера)/№ 15 - змінено місяць з квітня на травень/ №18 - змінено місяць на липень (сз)/№ 24 - змінено місяць на вересень</t>
  </si>
  <si>
    <t>Послуги із надання примірників ПЗ та пакетів оновлення компютерної програми “M.E.DOC”
Модуль Банківські рахунки</t>
  </si>
  <si>
    <t>Капітальний ремонт приміщення за адресою:                                         м. Харків, вул.Пушкінська, 40</t>
  </si>
  <si>
    <t>Капітальний ремонт приміщення за адресою:                                        м. Кропивницький. Нова точка продажу.</t>
  </si>
  <si>
    <t>в бюджеті 0,00</t>
  </si>
  <si>
    <t>31.05/12.07/16.08</t>
  </si>
  <si>
    <t>/№18 - змінено місяць на червень/№22 - змінено місяць на липень/ №27 - зменшено очікувану вартість предмета закупівлі на 84 560,00 грн.</t>
  </si>
  <si>
    <t>Капітальний ремонт приміщення за адресою:                                 Львівська обл., м. Дрогобич,  вул. Трускавецька, 3                                  (Вiддiлення № 292/13)</t>
  </si>
  <si>
    <t>Капітальний ремонт приміщення за адресою:                                     м. Ужгород, вул. Собранецька, 224, КПП «Ужгород», СМАП (Відділення №258)</t>
  </si>
  <si>
    <t>Капітальний ремонт приміщення за адресою:                                    Полтавська обл., м. Кременчук, б-р Пушкіна, 20                         (Вiддiлення № 324/16)</t>
  </si>
  <si>
    <t>31.05/12.07/19.07</t>
  </si>
  <si>
    <t>/№18 - змінено місяць на червень/№22 - змінено місяць на липень/№ 23 - збільшено суму на 30 343,0 грн.</t>
  </si>
  <si>
    <t>Капітальний ремонт приміщення за адресою: Полтавська обл., м. Лубни, пр-т Володимирський, 41                                                   (Вiддiлення № 329/16)</t>
  </si>
  <si>
    <t>Поточний ремонт приміщення за адресою:                                   Одеська обл., Білгород-Дністровський р-н, с. Старокозаче, Контрольно-пропускний пункт "Староказаче"                            (Відділення №249)</t>
  </si>
  <si>
    <t>Капітальний ремонт приміщення за адресою:                                     Чернівецька обл., м. Новоселиця, вул. Котовського, 1-А (Вiддiлення №76/25)</t>
  </si>
  <si>
    <t>Капітальний ремонт приміщення за адресою:                             Чернівецька обл., Новоселицький р-н, с.Мамалига,                              вул. Головна, 228                                                                             (Вiддiлення № 226/25)</t>
  </si>
  <si>
    <t>Капітальний ремонт приміщення за адресою:                     Чернівецька обл., Кельменецький р-н, с. Росошани,                          вул. Центральна, 191                                                                               (Відділення №228)</t>
  </si>
  <si>
    <t>Капітальний ремонт приміщення за адресою:                                            м. Івано-Франківськ, вул. Польова, 6                                            (Вiддiлення № 133/08)</t>
  </si>
  <si>
    <t>Капітальний ремонт приміщення за адресою:                                            м. Ужгород, вул. Собранецька, 224                                              (Відділення №134)</t>
  </si>
  <si>
    <t>Капітальний ремонт приміщення за адресою:                                  Вінницька обл., м. Калинівка, вул. Леніна (перейменування на вул. Незалежності), 67                                                                                       (Вiддiлення № 231/01)</t>
  </si>
  <si>
    <t>Капітальний ремонт приміщення за адресою:                                        Донецька обл., м. Слов"янськ, вул. Шевченка, 11                        (Вiддiлення № 320/04)</t>
  </si>
  <si>
    <t>Капітальний ремонт приміщення за адресою:                                                        Чернівецька обл., Глибоцький р-н., с. Тереблече,                            вул. Головна, 2К
(Відділення №227)</t>
  </si>
  <si>
    <t>Капітальний ремонт приміщення за адресою: Дніпропетровська обл., м. Павлоград, вул. Заводська, 53 (Відділення № 180/03)</t>
  </si>
  <si>
    <t>Капітальний ремонт приміщення за адресою:                                   Закарпатська обл., Ужгородський р-н, м. Чоп, КПП «Тиса» (Відділення №259)</t>
  </si>
  <si>
    <t>Капітальний ремонт приміщення за адресою:                                        Полтавська обл., м. Миргород, вул. Данила Апостола, 5 (Вiддiлення № 325/16)</t>
  </si>
  <si>
    <t>12.07, 19.07</t>
  </si>
  <si>
    <t>№22 - змінено місяць на липень/№ 23 - зменшено суму на 30 343,0 грн.</t>
  </si>
  <si>
    <t>Капітальний ремонт приміщення за адресою:                                        Сумська обл., м. Охтирка, вул. Ярославського, 4                        (Вiддiлення № 310/18)</t>
  </si>
  <si>
    <t>№22-зменшено вартість закупівлі  на 24000,00 грн. та місяць на липень</t>
  </si>
  <si>
    <t>Поточний ремонт приміщення за адресою:                                     Сумська обл., Глухівський  р-н, с. Бачівськ,  пункт пропуску "Бачівськ-Троєбортне"                                                                (Відділення № 162)</t>
  </si>
  <si>
    <t>Капітальний ремонт приміщення за адресою:                                Київська обл., м. Біла Церква, вул. Театральна, 9                             (Вiддiлення № 43)</t>
  </si>
  <si>
    <t>29.03,26.04/31.05/12.07</t>
  </si>
  <si>
    <t>№ 10 - змінено місяць з березня на квітень/№ 15 - змінено на травень/№18 - змінено місяць на червень/№22 - змінено місяць на липень</t>
  </si>
  <si>
    <t>Капітальний ремонт приміщення за адресою:                               Одеська обл. м.Роздільна, вул.Леніна, 44 Г                                (Вiддiлення № 207/15)</t>
  </si>
  <si>
    <t>Капітальний ремонт приміщення за адресою:                              Черкаська обл., м. Чорнобай, вул. Центральна, 116                         (Вiддiлення № 151/23)</t>
  </si>
  <si>
    <t>Капітальний ремонт приміщення за адресою:                                   Івано-Франківська обл., м. Коломия,  Вічевий Майдан, 3 (Вiддiлення № 40)</t>
  </si>
  <si>
    <t>Капітальний ремонт приміщення за адресою:                   Закарпатська обл., Ужгородський р-н, с/р Соломонівська, буд.1, митний пост "Тиса" (Відділення №154)</t>
  </si>
  <si>
    <t>Капітальний ремонт приміщення за адресою:                                       Харківська область, Дергачівський р-н, 38-й кілометр траси "Харків-Белгород", пункт пропуску «Гоптівка -Нехотєєвка» (Вiддiлення № 275/20)</t>
  </si>
  <si>
    <t>Капітальний ремонт приміщення за адресою:                                       м. Львів, вул. Б. Хмельницького, 5                                             (Вiддiлення № 291/13)</t>
  </si>
  <si>
    <t>Капітальний ремонт приміщення за адресою:                                         м. Львів. Нова точка продажу.</t>
  </si>
  <si>
    <t>Капітальний ремонт приміщення за адресою:                                  Івано-Франківська обл., Долинський р-н., м. Долина,                            вул. Грушевського М., 1-В                                                                   (Вiддiлення № 357/08)</t>
  </si>
  <si>
    <t>Капітальний ремонт приміщення за адресою:                         Кіровоградська обл., м. Світловодськ, вул. Героїв України, 12 (Відділення № 196/10)</t>
  </si>
  <si>
    <t>26.04/31.05/12.07/26.07</t>
  </si>
  <si>
    <t>/№ 15 - змінено місяць на травень/№18 - змінено місяць на червень/№22 - змінено місяць на липень/№ 24 - змінено місяць на серпень</t>
  </si>
  <si>
    <t>Капітальний ремонт приміщення за адресою: м. Одеса, Нова точка продажу</t>
  </si>
  <si>
    <t>Капітальний ремонт приміщення за адресою: Львівська обл., м. Самбір, пл. Ринок, 22 (Вiддiлення № 298/13)</t>
  </si>
  <si>
    <t>Капітальний ремонт приміщення за адресою: м. Харків.                  Нова точка продажу</t>
  </si>
  <si>
    <t>Капітальний ремонт приміщення за адресою:                                      м. Херсон, вул. Кулика І., буд. 133 (Вiддiлення № 269/21)</t>
  </si>
  <si>
    <t>№20 - зменшення суми на 6590,58 (СЗ)</t>
  </si>
  <si>
    <t>Капітальний ремонт приміщення за адресою:                                     м. Івано-Франківськ, вул. Шашкевича, 1                                 (Вiддiлення № 17)</t>
  </si>
  <si>
    <t>29.03,12.04,26.04</t>
  </si>
  <si>
    <t>№ 10 - змінено місяць з березня на квітень/№ 13 - внесено зміни до назви/3 15 - змінено місяць на вересень</t>
  </si>
  <si>
    <t>Капітальний ремонт приміщення за адресою:                                     Чернігівська область, Новгород-Сіверський р-н, с. Грем’яч, вул.Набережна, 61                                                                         (Відділення № 236/24)</t>
  </si>
  <si>
    <t>Капітальний ремонт приміщення за адресою:                                              Чернігівська обл., Городнянський р-н, с. Сеньківка,                            вул. Дружби, 38                                                                                (Відділення № 243/24 )</t>
  </si>
  <si>
    <t>Капітальний ремонт приміщення за адресою: м. Одеса                 Нова точка продажу.</t>
  </si>
  <si>
    <t>Капітальний ремонт приміщення за адресою: м. Одеса                Нова точка продажу.</t>
  </si>
  <si>
    <t>Капітальний ремонт приміщення за адресою:                                        м. Рівне, вул. Княгиницького, 5а                                             (Відділення №100/17)</t>
  </si>
  <si>
    <t>Капітальний ремонт приміщення за адресою:                                      м. Вінниця, вул. Івана Бевза, 34 (Обласна дирекція)</t>
  </si>
  <si>
    <t>Капітальний ремонт приміщення за адресою:                                Тернопільська обл., м. Борщів, вул. Я. Кондри, 1                      (Вiддiлення № 72/19)</t>
  </si>
  <si>
    <t>Капітальний ремонт приміщення за адресою:                         Закарпатська обл., Виноградівський р-н, с.Неветленфолу,  вул.Фоголо, 106                                                                              (Вiддiлення № 137/06)</t>
  </si>
  <si>
    <t>Капітальний ремонт приміщення за адресою:                           Чернівецька область, м. Кіцмань, вул. Незалежності, 28а/1              (Вiддiлення №36)</t>
  </si>
  <si>
    <t>Капітальний ремонт приміщення за адресою:                            Одеська обл. м.Подільськ, вул.Соборна, 78 б                              (Вiддiлення № 202/15)</t>
  </si>
  <si>
    <t>Капітальний ремонт приміщення за адресою:                                          м. Івано-Франківськ.  Нова точка продажу.</t>
  </si>
  <si>
    <t>Капітальний ремонт приміщення за адресою:                                  Закарпатська обл., м. Хуст, вул. Б. Хмельницького, 15 (Вiддiлення № 284/06)</t>
  </si>
  <si>
    <t>Капітальний ремонт приміщення за адресою:                                      м. Запоріжжя, пр. Моторобудівників, буд. 3, прим. 21 (Відділення № 179/07)</t>
  </si>
  <si>
    <t>Капітальний ремонт приміщення за адресою:                                 Івано-Франківська обл., м. Калуш, пл. Героїв, 10                      (Відділення № 41)</t>
  </si>
  <si>
    <t>Капітальний ремонт приміщення за адресою:                                       м. Харків, вул. Ярослава Мудрого,23</t>
  </si>
  <si>
    <t>оплачено в травні</t>
  </si>
  <si>
    <t>12.04/26.04/31.05/12.07</t>
  </si>
  <si>
    <t>№ 13 - змінено назву/№ 15 - змінено місяць на травень/№18 - змінено місяць на червень/№22 - змінено місяць на липень</t>
  </si>
  <si>
    <t>Капітальний ремонт приміщення за адресою:                             Житомирська обл., Овруцький р-н, с. Виступовичі, пункт пропуску "Виступовичі - Нова Рудня"                                        (Вiддiлення № 239/05)</t>
  </si>
  <si>
    <t>Капітальний ремонт приміщення за адресою:                               Одеська обл.Роздільнянський р- н. с.Кучурган, пункт пропуску "Кучурган- Первомайськ" (Вiддiлення № 218/15)</t>
  </si>
  <si>
    <t>Капітальний ремонт приміщення за адресою: м. Запоріжжя.  Нова точка продажу.</t>
  </si>
  <si>
    <t>Капітальний ремонт приміщення за адресою: м. Миргород.  Нова точка продажу.</t>
  </si>
  <si>
    <t>Капітальний ремонт приміщення за адресою:                              Полтавська обл., м. Кременчук, вул. Халаменюка, 5 (Вiддiлення               № 327/16).</t>
  </si>
  <si>
    <t>Капітальний ремонт приміщення за адресою:                                         м. Запоріжжя. Нова точка продажу.</t>
  </si>
  <si>
    <t>Виготовлення та встановлення захисних віконних грат у приміщенні за адресою: Запорізька обл., м. Енергодар, вул. Курчатова, буд. 31 (Відділення № 186/07)</t>
  </si>
  <si>
    <t>45223000-6</t>
  </si>
  <si>
    <t>29.03/26.04/31.05/07.06/12.07</t>
  </si>
  <si>
    <t>№ 10 - змінено місяць з березня на квітень/№ 15 - змінено місяць на травень/№18  - змінено місяць на червень (сз) та найменування предмета закупівлі/№ 19 - змінено код ДК/№22 - змінено місяць на липень</t>
  </si>
  <si>
    <t>Капітальний ремонт приміщення за адресою: м. Кривий Ріг. Нова точка продажу.</t>
  </si>
  <si>
    <t>Капітальний ремонт приміщення за адресою: м. Одеса,                        Нова точка продажу</t>
  </si>
  <si>
    <t>Капітальний ремонт приміщення за адресою:                             Львівська обл., м. Рава-Руська, вул. Грушевського, 6                                           (Вiддiлення № 297/13)</t>
  </si>
  <si>
    <t>Капітальний ремонт приміщення за адресою: м. Київ. Нова точка продажу.</t>
  </si>
  <si>
    <t>22.02,26.04</t>
  </si>
  <si>
    <t>№ 3 - змінено місяць з лютого на березень/№ 15 - змінено місяць на вересень</t>
  </si>
  <si>
    <t>Капітальний ремонт приміщення за адресою:                                           м. Київ. Нова точка продажу.</t>
  </si>
  <si>
    <t>05.04/12.07</t>
  </si>
  <si>
    <t>№ 12 - зменшено суму на 53450,05 (сз)/№22 - змінено місяць на липень</t>
  </si>
  <si>
    <t>5.4.6.3.2.1.  5.4.6.3.2.2.  5.4.4.2.3.  5.4.4.2.7.</t>
  </si>
  <si>
    <t>реклама іміджева, реклама неіміджева, канцтовари, пов"язані з рекламною продукцією, типографські товари та послуги, бланки, крім ПК</t>
  </si>
  <si>
    <t>Брендована друкована продукція</t>
  </si>
  <si>
    <t>Департамент інформаційної політики, маркетингу та реклами</t>
  </si>
  <si>
    <t>30.08.2017</t>
  </si>
  <si>
    <t>Система відеоаналітики (обладнання та ПЗ)</t>
  </si>
  <si>
    <t>k1.2.2.3.1</t>
  </si>
  <si>
    <t>Система доступу</t>
  </si>
  <si>
    <t>Система контролю управління доступом  (обладнання та ПЗ)</t>
  </si>
  <si>
    <t xml:space="preserve">k1.1.3.2.1 k1.1.3.2.4
</t>
  </si>
  <si>
    <t>Відеоспостереження/ Відеоспостереження (МНМА)</t>
  </si>
  <si>
    <t xml:space="preserve">Продовження права використання програмної продукції Milestone 1 year Care Plus for XProtect Professional Camera License 
</t>
  </si>
  <si>
    <t>80 000,00 грн. за рахунок статті: k1.1.3.2.1. - відеоспостереження;
1) "1 year Care Plus for XPPCL - супроводження XProtect Professional Camera License на один рік. Поставляється без ПДВ.
2) 1 year Care Plus for XPPBL - супроводження XProtect Professional Base License на один рік. Поставляється без ПДВ.</t>
  </si>
  <si>
    <t>29.03/24.05/14.06</t>
  </si>
  <si>
    <t>№ 10 - змінено термін з квітня на червень/№ 17 - перенесено на червень/№20 - перенесено на жовтень</t>
  </si>
  <si>
    <t>Програмне забезпечення для Мобільного банкінгу</t>
  </si>
  <si>
    <t>15.03/26.04/31.05/21.06/26.07/23.08</t>
  </si>
  <si>
    <t>№ 7 - змінено місяць з березня на квітень/№ 15 - змінено місяць з квітня на травень/№18- змінено місяць на червень/№21-змінено процедуру закупівлі та термін/№ 24 - змінено місяць на серпень/№ 28 - змінено місяць на вересень</t>
  </si>
  <si>
    <t xml:space="preserve">Програмне забезпечення Інтернет-банкінгу для фізичних осіб </t>
  </si>
  <si>
    <t>15.02/26.04/31.05/21.06/26.07/23.08</t>
  </si>
  <si>
    <t>№ 2 - змінено місяць (за СЗ)/№ 15 - змінено місяць з квітня на травень/№18 - змінено місяць на червень/№21-змінено місяць на липень/№ 24 - змінено місяць на серпень/№ 28 - змінено місяць на вересень</t>
  </si>
  <si>
    <t>Н.Ю.Роман</t>
  </si>
  <si>
    <t xml:space="preserve">_________________________ </t>
  </si>
  <si>
    <t>Підпис</t>
  </si>
  <si>
    <t>Річний план закупівель товарів, робіт і послуг</t>
  </si>
  <si>
    <t xml:space="preserve">Підпис </t>
  </si>
  <si>
    <t>М.П.</t>
  </si>
  <si>
    <t>В.В.Горбяк</t>
  </si>
  <si>
    <t>50300000-8</t>
  </si>
  <si>
    <t>19511000-1</t>
  </si>
  <si>
    <t>39130000-2</t>
  </si>
  <si>
    <t>44421000-7</t>
  </si>
  <si>
    <t>09130000-9</t>
  </si>
  <si>
    <t>32420000-3</t>
  </si>
  <si>
    <t>48820000-2</t>
  </si>
  <si>
    <t>79313000-1</t>
  </si>
  <si>
    <t xml:space="preserve">35123000-2 </t>
  </si>
  <si>
    <t>39515000-5</t>
  </si>
  <si>
    <t>34110000-1</t>
  </si>
  <si>
    <t>30100000-0</t>
  </si>
  <si>
    <t>30200000-1</t>
  </si>
  <si>
    <t>72253000-3</t>
  </si>
  <si>
    <t>39151000-5</t>
  </si>
  <si>
    <t>АБ "УКРГАЗБАНК" на 2020 рік</t>
  </si>
  <si>
    <t>Голова Комітету конкурсних торгів</t>
  </si>
  <si>
    <t>Секретар Комітету конкурсних торгів</t>
  </si>
  <si>
    <t>44170000-2</t>
  </si>
  <si>
    <t>90910000-9</t>
  </si>
  <si>
    <t>79110000-8</t>
  </si>
  <si>
    <t>Послуги з інформаційно-технічної підтримки робочих місць Користувачів та ІТ-інфраструктури, послуги з ремонту Обладнання</t>
  </si>
  <si>
    <t>Ремонт, технічне обслуговування персональних комп'ютерів, офісного, телекомунікаційного та аудіовізуального обладнання, а також супутні послуги</t>
  </si>
  <si>
    <t>лютий</t>
  </si>
  <si>
    <t>Розміщення інформаційних та  рекламних матеріалів в Інтернеті</t>
  </si>
  <si>
    <t>Поліграфічна продукція</t>
  </si>
  <si>
    <t>Шафи металеві</t>
  </si>
  <si>
    <t>Меблі</t>
  </si>
  <si>
    <t>Транспортний засіб</t>
  </si>
  <si>
    <t xml:space="preserve">Технічна підтримка програмної продукції IBM Control Desk від виробника </t>
  </si>
  <si>
    <t xml:space="preserve">Послуги з прибирання об’єктів </t>
  </si>
  <si>
    <t>Юридичні послуги по стягненню заборгованості з боржника</t>
  </si>
  <si>
    <t>Портативні безпровідні фотосканери штрих-коду</t>
  </si>
  <si>
    <t>Витратні матеріали для використання в ембосерах та принтерах</t>
  </si>
  <si>
    <t>Послуги з розміщення рекламних матеріалів на зовнішніх носіях</t>
  </si>
  <si>
    <t>Розміщення рекламних матеріалів під час підготовки та проведення Матчів, а також надання АБ "УКРГАЗБАНК" статусу «Преміум-спонсора Національної збірної команди України з футболу»</t>
  </si>
  <si>
    <t>Пневматичні шини для легкових автомобілів (літо)</t>
  </si>
  <si>
    <t>Паливно-мастильні матеріали (Бензин А-95, Дизельне пальне)</t>
  </si>
  <si>
    <t>Жалюзі</t>
  </si>
  <si>
    <t>Сейфи</t>
  </si>
  <si>
    <t>Перевірка якості обслуговування мережі продажів</t>
  </si>
  <si>
    <t>Банкомати та касети до банкоматів</t>
  </si>
  <si>
    <t>Сортувальники банкнот, сортувальники банкнот з функцією автоматизованого оброблення банкнот, пакувальники банкнот, детектори валют</t>
  </si>
  <si>
    <t>Електронні ключі для системи «Клієнт-Інтернет-Банк»</t>
  </si>
  <si>
    <t xml:space="preserve">Комп'ютерна техніка, комплектуючі та матеріали для комп'ютерної техніки (клавіатури, миші, накопичувачі, мережеві фільтри, гарнітури, адаптери та ін.) </t>
  </si>
  <si>
    <t>Друкуюча техніка</t>
  </si>
  <si>
    <t>Система відеоспостереження (обладнання та ПЗ)</t>
  </si>
  <si>
    <t>Інформаційна вивіска</t>
  </si>
  <si>
    <t>Послуги з технічної підтримки (оновлення) програмного забезпечення Oracle від виробника</t>
  </si>
  <si>
    <t>Системи зберігання даних</t>
  </si>
  <si>
    <t>Активне мережеве обладнання</t>
  </si>
  <si>
    <t>Послуги з технічної підтримки для систем збереження даних NetApp</t>
  </si>
  <si>
    <t>Послуги із заміни картриджів для друкуючих пристроїв</t>
  </si>
  <si>
    <t xml:space="preserve">Послуги з технічної підтримки програмної продукції VMware від виробника VMware International Limited, які включають оновлення програмної продукції </t>
  </si>
  <si>
    <t>Послуги з технічної підтримки програмної продукції Symantec від виробника, що включають оновлення програмної продукції</t>
  </si>
  <si>
    <t xml:space="preserve">Програмна продукція CyberArk </t>
  </si>
  <si>
    <t xml:space="preserve">Програмна продукція Symantec </t>
  </si>
  <si>
    <t>Меблі різні</t>
  </si>
  <si>
    <t xml:space="preserve">Офісні меблі </t>
  </si>
  <si>
    <t>Легкові автомобілі</t>
  </si>
  <si>
    <t>Послуги з прибирання</t>
  </si>
  <si>
    <t>Послуги з юридичного консультування та юридичного представництва</t>
  </si>
  <si>
    <t>Департамент врегулювання боргових зобов’язань</t>
  </si>
  <si>
    <t>Комп'ютерне обладнання та приладдя</t>
  </si>
  <si>
    <t>Плити, листи, стрічки та фольга, пов'язані з конструкційними матеріалами</t>
  </si>
  <si>
    <t>Департамент альтернативних каналів продажів</t>
  </si>
  <si>
    <t>Закупівля в одного учасника</t>
  </si>
  <si>
    <t>Гумові пневматичні шини, протектори та ободові стрічки</t>
  </si>
  <si>
    <t>Нафта і дистиляти</t>
  </si>
  <si>
    <t>Департамент роздрібного банкінгу</t>
  </si>
  <si>
    <t>Обладнання для ідентифікації об'єктів</t>
  </si>
  <si>
    <t>Штори, портьєри, кухонні штори та тканинні жалюзі</t>
  </si>
  <si>
    <t>Броньовані чи армовані сейфи, банківські сейфи та двері</t>
  </si>
  <si>
    <t>Послуги з аналізу ефективності роботи персоналу</t>
  </si>
  <si>
    <t>Департамент регіональної дистрибуції</t>
  </si>
  <si>
    <t>Офісні техніка, устаткування та приладдя, крім комп'ютерів, принтерів та меблів</t>
  </si>
  <si>
    <t>Сервери</t>
  </si>
  <si>
    <t>Мережеве обладнання</t>
  </si>
  <si>
    <t xml:space="preserve">Технічне обслуговування і ремонт комп'ютерного обладнання   </t>
  </si>
  <si>
    <t>Послуги з підтримки користувачів та з технічної підтримки</t>
  </si>
  <si>
    <t xml:space="preserve">вересень </t>
  </si>
  <si>
    <t>Обладнання для криптографічного захисту особистого ключа електронного цмфрового підпису</t>
  </si>
  <si>
    <t>Затверджений протоколом Комітету конкурсних торгів №11/20-рп від «18» березня 2020 р.</t>
  </si>
  <si>
    <t>Послуги з технічної підтримки обладнання та технічної підтримки (оновлення) програмного забезпечення Cisco</t>
  </si>
  <si>
    <t xml:space="preserve">Надання послуг з віддаленої підтримки робочих місць користувачів  </t>
  </si>
  <si>
    <t>Примірники програмної продукції виробника Oracle</t>
  </si>
  <si>
    <t xml:space="preserve">Технічне обслуговування і ремонт комп'ютерного обладнання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</si>
</sst>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 ;\-#,##0\ "/>
    <numFmt numFmtId="166" formatCode="#,##0.0_);\(#,##0.0\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Consolas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12"/>
      <name val="Arial"/>
      <family val="2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10" fillId="2" borderId="6">
      <alignment horizontal="left" vertical="top" wrapText="1"/>
      <protection locked="0"/>
    </xf>
    <xf numFmtId="0" fontId="10" fillId="2" borderId="7">
      <alignment horizontal="left" vertical="top" wrapText="1"/>
      <protection locked="0"/>
    </xf>
    <xf numFmtId="0" fontId="11" fillId="3" borderId="8" applyNumberFormat="0" applyAlignment="0" applyProtection="0"/>
    <xf numFmtId="0" fontId="3" fillId="0" borderId="0"/>
    <xf numFmtId="0" fontId="9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0" fillId="2" borderId="9">
      <alignment horizontal="right" vertical="center"/>
      <protection locked="0"/>
    </xf>
    <xf numFmtId="15" fontId="12" fillId="0" borderId="0" applyFont="0" applyFill="0" applyBorder="0" applyAlignment="0" applyProtection="0"/>
    <xf numFmtId="4" fontId="10" fillId="2" borderId="9">
      <alignment horizontal="right" vertical="center"/>
      <protection locked="0"/>
    </xf>
    <xf numFmtId="0" fontId="10" fillId="2" borderId="9">
      <alignment vertical="distributed"/>
      <protection locked="0"/>
    </xf>
    <xf numFmtId="0" fontId="10" fillId="2" borderId="9">
      <alignment vertical="distributed"/>
      <protection locked="0"/>
    </xf>
    <xf numFmtId="0" fontId="9" fillId="0" borderId="0"/>
    <xf numFmtId="0" fontId="9" fillId="0" borderId="0"/>
    <xf numFmtId="0" fontId="10" fillId="2" borderId="9">
      <alignment vertical="distributed"/>
      <protection locked="0"/>
    </xf>
    <xf numFmtId="166" fontId="16" fillId="0" borderId="0" applyNumberFormat="0" applyFill="0" applyBorder="0" applyAlignment="0" applyProtection="0"/>
  </cellStyleXfs>
  <cellXfs count="123">
    <xf numFmtId="0" fontId="0" fillId="0" borderId="0" xfId="0"/>
    <xf numFmtId="0" fontId="7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5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3" fontId="2" fillId="0" borderId="1" xfId="5" applyNumberFormat="1" applyFont="1" applyFill="1" applyBorder="1" applyAlignment="1" applyProtection="1">
      <alignment horizontal="center" vertical="center" wrapText="1"/>
    </xf>
    <xf numFmtId="4" fontId="2" fillId="0" borderId="1" xfId="6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6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3" fontId="2" fillId="0" borderId="1" xfId="5" applyNumberFormat="1" applyFont="1" applyFill="1" applyBorder="1" applyAlignment="1" applyProtection="1">
      <alignment horizontal="left" wrapText="1"/>
    </xf>
    <xf numFmtId="3" fontId="2" fillId="0" borderId="0" xfId="5" applyNumberFormat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4" borderId="1" xfId="6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5" applyFont="1" applyFill="1" applyBorder="1" applyAlignment="1" applyProtection="1">
      <alignment horizontal="left" vertical="center" wrapText="1"/>
    </xf>
    <xf numFmtId="4" fontId="2" fillId="4" borderId="1" xfId="6" applyNumberFormat="1" applyFont="1" applyFill="1" applyBorder="1" applyAlignment="1" applyProtection="1">
      <alignment horizontal="center" vertical="center"/>
    </xf>
    <xf numFmtId="3" fontId="2" fillId="4" borderId="1" xfId="5" applyNumberFormat="1" applyFont="1" applyFill="1" applyBorder="1" applyAlignment="1" applyProtection="1">
      <alignment horizontal="left" wrapText="1"/>
    </xf>
    <xf numFmtId="49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2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" fontId="2" fillId="4" borderId="1" xfId="6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1" xfId="5" applyFont="1" applyFill="1" applyBorder="1" applyAlignment="1" applyProtection="1">
      <alignment horizontal="center" vertical="center"/>
    </xf>
    <xf numFmtId="3" fontId="2" fillId="4" borderId="0" xfId="5" applyNumberFormat="1" applyFont="1" applyFill="1" applyBorder="1" applyAlignment="1" applyProtection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16" fontId="2" fillId="4" borderId="1" xfId="0" applyNumberFormat="1" applyFont="1" applyFill="1" applyBorder="1" applyAlignment="1">
      <alignment horizontal="center" vertical="center"/>
    </xf>
    <xf numFmtId="4" fontId="4" fillId="4" borderId="1" xfId="6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14" fontId="2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49" fontId="0" fillId="5" borderId="0" xfId="0" applyNumberFormat="1" applyFill="1"/>
    <xf numFmtId="49" fontId="2" fillId="0" borderId="1" xfId="0" applyNumberFormat="1" applyFont="1" applyFill="1" applyBorder="1" applyAlignment="1">
      <alignment horizontal="center" vertical="center"/>
    </xf>
    <xf numFmtId="3" fontId="2" fillId="4" borderId="1" xfId="5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65" fontId="14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/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wrapText="1"/>
    </xf>
    <xf numFmtId="0" fontId="1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7">
    <cellStyle name="19" xfId="11"/>
    <cellStyle name="2" xfId="1"/>
    <cellStyle name="3" xfId="2"/>
    <cellStyle name="8" xfId="10"/>
    <cellStyle name="9" xfId="8"/>
    <cellStyle name="b" xfId="16"/>
    <cellStyle name="C" xfId="12"/>
    <cellStyle name="d" xfId="9"/>
    <cellStyle name="E" xfId="15"/>
    <cellStyle name="Вывод" xfId="3" builtinId="21"/>
    <cellStyle name="Обычный" xfId="0" builtinId="0"/>
    <cellStyle name="Обычный 13" xfId="4"/>
    <cellStyle name="Обычный 2 2" xfId="5"/>
    <cellStyle name="Обычный 2 80" xfId="13"/>
    <cellStyle name="Обычный 4" xfId="14"/>
    <cellStyle name="Финансовый" xfId="6" builtinId="3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ysliak/AppData/Local/Microsoft/Windows/Temporary%20Internet%20Files/Content.Outlook/GOMLKJHW/&#1056;&#1055;%20&#1079;%20&#1087;&#1088;&#1086;&#1094;&#1077;&#1076;&#1091;&#1088;&#1072;&#1084;&#1080;%202017_06_09_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ни"/>
      <sheetName val="План загальний"/>
      <sheetName val="виключені"/>
    </sheetNames>
    <sheetDataSet>
      <sheetData sheetId="0"/>
      <sheetData sheetId="1">
        <row r="88">
          <cell r="A88">
            <v>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topLeftCell="A10" zoomScaleNormal="100" zoomScaleSheetLayoutView="100" zoomScalePageLayoutView="55" workbookViewId="0">
      <selection activeCell="A2" sqref="A2:G2"/>
    </sheetView>
  </sheetViews>
  <sheetFormatPr defaultRowHeight="15.75" x14ac:dyDescent="0.25"/>
  <cols>
    <col min="1" max="1" width="67" style="91" customWidth="1"/>
    <col min="2" max="2" width="54" style="91" customWidth="1"/>
    <col min="3" max="3" width="19" style="91" customWidth="1"/>
    <col min="4" max="4" width="19.28515625" style="91" customWidth="1"/>
    <col min="5" max="5" width="17.28515625" style="91" customWidth="1"/>
    <col min="6" max="6" width="29.42578125" style="100" customWidth="1"/>
    <col min="7" max="7" width="40.42578125" style="100" customWidth="1"/>
    <col min="8" max="16384" width="9.140625" style="1"/>
  </cols>
  <sheetData>
    <row r="1" spans="1:7" ht="18.75" x14ac:dyDescent="0.25">
      <c r="A1" s="116" t="s">
        <v>456</v>
      </c>
      <c r="B1" s="116"/>
      <c r="C1" s="116"/>
      <c r="D1" s="116"/>
      <c r="E1" s="116"/>
      <c r="F1" s="116"/>
      <c r="G1" s="116"/>
    </row>
    <row r="2" spans="1:7" ht="18.75" x14ac:dyDescent="0.3">
      <c r="A2" s="115" t="s">
        <v>475</v>
      </c>
      <c r="B2" s="115"/>
      <c r="C2" s="115"/>
      <c r="D2" s="115"/>
      <c r="E2" s="115"/>
      <c r="F2" s="115"/>
      <c r="G2" s="115"/>
    </row>
    <row r="3" spans="1:7" ht="78.75" x14ac:dyDescent="0.25">
      <c r="A3" s="94" t="s">
        <v>45</v>
      </c>
      <c r="B3" s="94" t="s">
        <v>46</v>
      </c>
      <c r="C3" s="94" t="s">
        <v>30</v>
      </c>
      <c r="D3" s="94" t="s">
        <v>47</v>
      </c>
      <c r="E3" s="94" t="s">
        <v>55</v>
      </c>
      <c r="F3" s="94" t="s">
        <v>3</v>
      </c>
      <c r="G3" s="94" t="s">
        <v>48</v>
      </c>
    </row>
    <row r="4" spans="1:7" x14ac:dyDescent="0.25">
      <c r="A4" s="95">
        <v>1</v>
      </c>
      <c r="B4" s="95">
        <v>2</v>
      </c>
      <c r="C4" s="95">
        <v>3</v>
      </c>
      <c r="D4" s="95">
        <v>4</v>
      </c>
      <c r="E4" s="95">
        <v>5</v>
      </c>
      <c r="F4" s="95">
        <v>6</v>
      </c>
      <c r="G4" s="95">
        <v>7</v>
      </c>
    </row>
    <row r="5" spans="1:7" ht="57" customHeight="1" x14ac:dyDescent="0.25">
      <c r="A5" s="9" t="s">
        <v>481</v>
      </c>
      <c r="B5" s="9" t="s">
        <v>482</v>
      </c>
      <c r="C5" s="9" t="s">
        <v>460</v>
      </c>
      <c r="D5" s="97" t="s">
        <v>26</v>
      </c>
      <c r="E5" s="97" t="s">
        <v>483</v>
      </c>
      <c r="F5" s="98" t="s">
        <v>25</v>
      </c>
      <c r="G5" s="98" t="s">
        <v>22</v>
      </c>
    </row>
    <row r="6" spans="1:7" ht="34.5" customHeight="1" x14ac:dyDescent="0.25">
      <c r="A6" s="9" t="s">
        <v>543</v>
      </c>
      <c r="B6" s="9" t="s">
        <v>546</v>
      </c>
      <c r="C6" s="9" t="s">
        <v>61</v>
      </c>
      <c r="D6" s="97" t="s">
        <v>26</v>
      </c>
      <c r="E6" s="97" t="s">
        <v>483</v>
      </c>
      <c r="F6" s="98" t="s">
        <v>25</v>
      </c>
      <c r="G6" s="98" t="s">
        <v>22</v>
      </c>
    </row>
    <row r="7" spans="1:7" ht="35.25" customHeight="1" x14ac:dyDescent="0.25">
      <c r="A7" s="9" t="s">
        <v>484</v>
      </c>
      <c r="B7" s="9" t="s">
        <v>37</v>
      </c>
      <c r="C7" s="9" t="s">
        <v>36</v>
      </c>
      <c r="D7" s="97" t="s">
        <v>4</v>
      </c>
      <c r="E7" s="97" t="s">
        <v>483</v>
      </c>
      <c r="F7" s="98" t="s">
        <v>25</v>
      </c>
      <c r="G7" s="98" t="s">
        <v>435</v>
      </c>
    </row>
    <row r="8" spans="1:7" ht="36" customHeight="1" x14ac:dyDescent="0.25">
      <c r="A8" s="9" t="s">
        <v>485</v>
      </c>
      <c r="B8" s="9" t="s">
        <v>1</v>
      </c>
      <c r="C8" s="9" t="s">
        <v>0</v>
      </c>
      <c r="D8" s="97" t="s">
        <v>4</v>
      </c>
      <c r="E8" s="97" t="s">
        <v>483</v>
      </c>
      <c r="F8" s="98" t="s">
        <v>25</v>
      </c>
      <c r="G8" s="98" t="s">
        <v>435</v>
      </c>
    </row>
    <row r="9" spans="1:7" ht="30.75" customHeight="1" x14ac:dyDescent="0.25">
      <c r="A9" s="9" t="s">
        <v>486</v>
      </c>
      <c r="B9" s="9" t="s">
        <v>517</v>
      </c>
      <c r="C9" s="9" t="s">
        <v>474</v>
      </c>
      <c r="D9" s="97" t="s">
        <v>26</v>
      </c>
      <c r="E9" s="97" t="s">
        <v>483</v>
      </c>
      <c r="F9" s="98" t="s">
        <v>25</v>
      </c>
      <c r="G9" s="98" t="s">
        <v>21</v>
      </c>
    </row>
    <row r="10" spans="1:7" ht="49.5" customHeight="1" x14ac:dyDescent="0.25">
      <c r="A10" s="9" t="s">
        <v>487</v>
      </c>
      <c r="B10" s="9" t="s">
        <v>518</v>
      </c>
      <c r="C10" s="9" t="s">
        <v>462</v>
      </c>
      <c r="D10" s="97" t="s">
        <v>26</v>
      </c>
      <c r="E10" s="97" t="s">
        <v>483</v>
      </c>
      <c r="F10" s="98" t="s">
        <v>25</v>
      </c>
      <c r="G10" s="98" t="s">
        <v>21</v>
      </c>
    </row>
    <row r="11" spans="1:7" ht="51.75" customHeight="1" x14ac:dyDescent="0.25">
      <c r="A11" s="9" t="s">
        <v>488</v>
      </c>
      <c r="B11" s="9" t="s">
        <v>519</v>
      </c>
      <c r="C11" s="9" t="s">
        <v>470</v>
      </c>
      <c r="D11" s="97" t="s">
        <v>26</v>
      </c>
      <c r="E11" s="97" t="s">
        <v>483</v>
      </c>
      <c r="F11" s="98" t="s">
        <v>25</v>
      </c>
      <c r="G11" s="98" t="s">
        <v>21</v>
      </c>
    </row>
    <row r="12" spans="1:7" ht="55.5" customHeight="1" x14ac:dyDescent="0.25">
      <c r="A12" s="9" t="s">
        <v>489</v>
      </c>
      <c r="B12" s="9" t="s">
        <v>172</v>
      </c>
      <c r="C12" s="9" t="s">
        <v>173</v>
      </c>
      <c r="D12" s="97" t="s">
        <v>26</v>
      </c>
      <c r="E12" s="97" t="s">
        <v>483</v>
      </c>
      <c r="F12" s="98" t="s">
        <v>25</v>
      </c>
      <c r="G12" s="98" t="s">
        <v>22</v>
      </c>
    </row>
    <row r="13" spans="1:7" ht="34.5" customHeight="1" x14ac:dyDescent="0.25">
      <c r="A13" s="9" t="s">
        <v>544</v>
      </c>
      <c r="B13" s="9" t="s">
        <v>539</v>
      </c>
      <c r="C13" s="9" t="s">
        <v>473</v>
      </c>
      <c r="D13" s="97" t="s">
        <v>26</v>
      </c>
      <c r="E13" s="97" t="s">
        <v>10</v>
      </c>
      <c r="F13" s="98" t="s">
        <v>25</v>
      </c>
      <c r="G13" s="98" t="s">
        <v>22</v>
      </c>
    </row>
    <row r="14" spans="1:7" ht="35.25" customHeight="1" x14ac:dyDescent="0.25">
      <c r="A14" s="9" t="s">
        <v>490</v>
      </c>
      <c r="B14" s="3" t="s">
        <v>520</v>
      </c>
      <c r="C14" s="3" t="s">
        <v>479</v>
      </c>
      <c r="D14" s="97" t="s">
        <v>26</v>
      </c>
      <c r="E14" s="9" t="s">
        <v>10</v>
      </c>
      <c r="F14" s="98" t="s">
        <v>25</v>
      </c>
      <c r="G14" s="98" t="s">
        <v>21</v>
      </c>
    </row>
    <row r="15" spans="1:7" ht="45.75" customHeight="1" x14ac:dyDescent="0.25">
      <c r="A15" s="9" t="s">
        <v>491</v>
      </c>
      <c r="B15" s="3" t="s">
        <v>521</v>
      </c>
      <c r="C15" s="3" t="s">
        <v>480</v>
      </c>
      <c r="D15" s="97" t="s">
        <v>4</v>
      </c>
      <c r="E15" s="9" t="s">
        <v>10</v>
      </c>
      <c r="F15" s="98" t="s">
        <v>25</v>
      </c>
      <c r="G15" s="98" t="s">
        <v>522</v>
      </c>
    </row>
    <row r="16" spans="1:7" ht="51" customHeight="1" x14ac:dyDescent="0.25">
      <c r="A16" s="9" t="s">
        <v>492</v>
      </c>
      <c r="B16" s="9" t="s">
        <v>523</v>
      </c>
      <c r="C16" s="9" t="s">
        <v>472</v>
      </c>
      <c r="D16" s="97" t="s">
        <v>26</v>
      </c>
      <c r="E16" s="97" t="s">
        <v>10</v>
      </c>
      <c r="F16" s="98" t="s">
        <v>25</v>
      </c>
      <c r="G16" s="98" t="s">
        <v>22</v>
      </c>
    </row>
    <row r="17" spans="1:7" ht="31.5" customHeight="1" x14ac:dyDescent="0.25">
      <c r="A17" s="9" t="s">
        <v>493</v>
      </c>
      <c r="B17" s="9" t="s">
        <v>524</v>
      </c>
      <c r="C17" s="9" t="s">
        <v>478</v>
      </c>
      <c r="D17" s="97" t="s">
        <v>26</v>
      </c>
      <c r="E17" s="97" t="s">
        <v>10</v>
      </c>
      <c r="F17" s="98" t="s">
        <v>25</v>
      </c>
      <c r="G17" s="98" t="s">
        <v>525</v>
      </c>
    </row>
    <row r="18" spans="1:7" ht="33" customHeight="1" x14ac:dyDescent="0.25">
      <c r="A18" s="9" t="s">
        <v>494</v>
      </c>
      <c r="B18" s="9" t="s">
        <v>37</v>
      </c>
      <c r="C18" s="9" t="s">
        <v>36</v>
      </c>
      <c r="D18" s="9" t="s">
        <v>26</v>
      </c>
      <c r="E18" s="97" t="s">
        <v>10</v>
      </c>
      <c r="F18" s="98" t="s">
        <v>25</v>
      </c>
      <c r="G18" s="98" t="s">
        <v>435</v>
      </c>
    </row>
    <row r="19" spans="1:7" ht="35.25" customHeight="1" x14ac:dyDescent="0.25">
      <c r="A19" s="9" t="s">
        <v>495</v>
      </c>
      <c r="B19" s="9" t="s">
        <v>37</v>
      </c>
      <c r="C19" s="9" t="s">
        <v>36</v>
      </c>
      <c r="D19" s="97" t="s">
        <v>526</v>
      </c>
      <c r="E19" s="97" t="s">
        <v>10</v>
      </c>
      <c r="F19" s="98" t="s">
        <v>25</v>
      </c>
      <c r="G19" s="98" t="s">
        <v>435</v>
      </c>
    </row>
    <row r="20" spans="1:7" ht="34.5" customHeight="1" x14ac:dyDescent="0.25">
      <c r="A20" s="9" t="s">
        <v>496</v>
      </c>
      <c r="B20" s="9" t="s">
        <v>527</v>
      </c>
      <c r="C20" s="9" t="s">
        <v>461</v>
      </c>
      <c r="D20" s="97" t="s">
        <v>26</v>
      </c>
      <c r="E20" s="97" t="s">
        <v>10</v>
      </c>
      <c r="F20" s="98" t="s">
        <v>25</v>
      </c>
      <c r="G20" s="98" t="s">
        <v>21</v>
      </c>
    </row>
    <row r="21" spans="1:7" ht="35.25" customHeight="1" x14ac:dyDescent="0.25">
      <c r="A21" s="9" t="s">
        <v>497</v>
      </c>
      <c r="B21" s="9" t="s">
        <v>528</v>
      </c>
      <c r="C21" s="9" t="s">
        <v>464</v>
      </c>
      <c r="D21" s="97" t="s">
        <v>26</v>
      </c>
      <c r="E21" s="97" t="s">
        <v>10</v>
      </c>
      <c r="F21" s="98" t="s">
        <v>25</v>
      </c>
      <c r="G21" s="98" t="s">
        <v>21</v>
      </c>
    </row>
    <row r="22" spans="1:7" ht="33" customHeight="1" x14ac:dyDescent="0.25">
      <c r="A22" s="9" t="s">
        <v>56</v>
      </c>
      <c r="B22" s="9" t="s">
        <v>29</v>
      </c>
      <c r="C22" s="9" t="s">
        <v>28</v>
      </c>
      <c r="D22" s="97" t="s">
        <v>26</v>
      </c>
      <c r="E22" s="97" t="s">
        <v>10</v>
      </c>
      <c r="F22" s="98" t="s">
        <v>25</v>
      </c>
      <c r="G22" s="98" t="s">
        <v>529</v>
      </c>
    </row>
    <row r="23" spans="1:7" ht="38.25" customHeight="1" x14ac:dyDescent="0.25">
      <c r="A23" s="111" t="s">
        <v>541</v>
      </c>
      <c r="B23" s="3" t="s">
        <v>530</v>
      </c>
      <c r="C23" s="93" t="s">
        <v>468</v>
      </c>
      <c r="D23" s="97" t="s">
        <v>526</v>
      </c>
      <c r="E23" s="111" t="s">
        <v>10</v>
      </c>
      <c r="F23" s="98" t="s">
        <v>25</v>
      </c>
      <c r="G23" s="98" t="s">
        <v>41</v>
      </c>
    </row>
    <row r="24" spans="1:7" ht="36" customHeight="1" x14ac:dyDescent="0.25">
      <c r="A24" s="9" t="s">
        <v>498</v>
      </c>
      <c r="B24" s="9" t="s">
        <v>531</v>
      </c>
      <c r="C24" s="9" t="s">
        <v>469</v>
      </c>
      <c r="D24" s="97" t="s">
        <v>26</v>
      </c>
      <c r="E24" s="97" t="s">
        <v>10</v>
      </c>
      <c r="F24" s="98" t="s">
        <v>25</v>
      </c>
      <c r="G24" s="98" t="s">
        <v>21</v>
      </c>
    </row>
    <row r="25" spans="1:7" ht="32.25" customHeight="1" x14ac:dyDescent="0.25">
      <c r="A25" s="9" t="s">
        <v>499</v>
      </c>
      <c r="B25" s="9" t="s">
        <v>532</v>
      </c>
      <c r="C25" s="9" t="s">
        <v>463</v>
      </c>
      <c r="D25" s="97" t="s">
        <v>26</v>
      </c>
      <c r="E25" s="97" t="s">
        <v>10</v>
      </c>
      <c r="F25" s="98" t="s">
        <v>25</v>
      </c>
      <c r="G25" s="98" t="s">
        <v>21</v>
      </c>
    </row>
    <row r="26" spans="1:7" ht="48" customHeight="1" x14ac:dyDescent="0.25">
      <c r="A26" s="9" t="s">
        <v>500</v>
      </c>
      <c r="B26" s="30" t="s">
        <v>533</v>
      </c>
      <c r="C26" s="30" t="s">
        <v>467</v>
      </c>
      <c r="D26" s="30" t="s">
        <v>26</v>
      </c>
      <c r="E26" s="30" t="s">
        <v>10</v>
      </c>
      <c r="F26" s="2" t="s">
        <v>25</v>
      </c>
      <c r="G26" s="98" t="s">
        <v>534</v>
      </c>
    </row>
    <row r="27" spans="1:7" ht="31.5" customHeight="1" x14ac:dyDescent="0.25">
      <c r="A27" s="97" t="s">
        <v>506</v>
      </c>
      <c r="B27" s="3" t="s">
        <v>50</v>
      </c>
      <c r="C27" s="3" t="s">
        <v>49</v>
      </c>
      <c r="D27" s="9" t="s">
        <v>4</v>
      </c>
      <c r="E27" s="9" t="s">
        <v>10</v>
      </c>
      <c r="F27" s="2" t="s">
        <v>25</v>
      </c>
      <c r="G27" s="98" t="s">
        <v>41</v>
      </c>
    </row>
    <row r="28" spans="1:7" ht="37.5" customHeight="1" x14ac:dyDescent="0.25">
      <c r="A28" s="9" t="s">
        <v>501</v>
      </c>
      <c r="B28" s="9" t="s">
        <v>76</v>
      </c>
      <c r="C28" s="9" t="s">
        <v>75</v>
      </c>
      <c r="D28" s="30" t="s">
        <v>26</v>
      </c>
      <c r="E28" s="30" t="s">
        <v>14</v>
      </c>
      <c r="F28" s="2" t="s">
        <v>25</v>
      </c>
      <c r="G28" s="98" t="s">
        <v>525</v>
      </c>
    </row>
    <row r="29" spans="1:7" ht="49.5" customHeight="1" x14ac:dyDescent="0.25">
      <c r="A29" s="9" t="s">
        <v>502</v>
      </c>
      <c r="B29" s="9" t="s">
        <v>535</v>
      </c>
      <c r="C29" s="9" t="s">
        <v>471</v>
      </c>
      <c r="D29" s="97" t="s">
        <v>26</v>
      </c>
      <c r="E29" s="97" t="s">
        <v>14</v>
      </c>
      <c r="F29" s="98" t="s">
        <v>25</v>
      </c>
      <c r="G29" s="98" t="s">
        <v>21</v>
      </c>
    </row>
    <row r="30" spans="1:7" ht="34.5" customHeight="1" x14ac:dyDescent="0.25">
      <c r="A30" s="9" t="s">
        <v>545</v>
      </c>
      <c r="B30" s="9" t="s">
        <v>73</v>
      </c>
      <c r="C30" s="9" t="s">
        <v>72</v>
      </c>
      <c r="D30" s="97" t="s">
        <v>26</v>
      </c>
      <c r="E30" s="97" t="s">
        <v>14</v>
      </c>
      <c r="F30" s="98" t="s">
        <v>25</v>
      </c>
      <c r="G30" s="98" t="s">
        <v>22</v>
      </c>
    </row>
    <row r="31" spans="1:7" ht="37.5" customHeight="1" x14ac:dyDescent="0.25">
      <c r="A31" s="111" t="s">
        <v>503</v>
      </c>
      <c r="B31" s="9" t="s">
        <v>523</v>
      </c>
      <c r="C31" s="9" t="s">
        <v>472</v>
      </c>
      <c r="D31" s="97" t="s">
        <v>526</v>
      </c>
      <c r="E31" s="9" t="s">
        <v>14</v>
      </c>
      <c r="F31" s="98" t="s">
        <v>25</v>
      </c>
      <c r="G31" s="98" t="s">
        <v>41</v>
      </c>
    </row>
    <row r="32" spans="1:7" ht="49.5" customHeight="1" x14ac:dyDescent="0.25">
      <c r="A32" s="9" t="s">
        <v>504</v>
      </c>
      <c r="B32" s="9" t="s">
        <v>523</v>
      </c>
      <c r="C32" s="9" t="s">
        <v>472</v>
      </c>
      <c r="D32" s="97" t="s">
        <v>26</v>
      </c>
      <c r="E32" s="97" t="s">
        <v>14</v>
      </c>
      <c r="F32" s="98" t="s">
        <v>25</v>
      </c>
      <c r="G32" s="98" t="s">
        <v>22</v>
      </c>
    </row>
    <row r="33" spans="1:10" ht="35.25" customHeight="1" x14ac:dyDescent="0.25">
      <c r="A33" s="9" t="s">
        <v>505</v>
      </c>
      <c r="B33" s="9" t="s">
        <v>523</v>
      </c>
      <c r="C33" s="9" t="s">
        <v>472</v>
      </c>
      <c r="D33" s="97" t="s">
        <v>26</v>
      </c>
      <c r="E33" s="97" t="s">
        <v>14</v>
      </c>
      <c r="F33" s="98" t="s">
        <v>25</v>
      </c>
      <c r="G33" s="98" t="s">
        <v>22</v>
      </c>
    </row>
    <row r="34" spans="1:10" ht="33.75" customHeight="1" x14ac:dyDescent="0.25">
      <c r="A34" s="9" t="s">
        <v>507</v>
      </c>
      <c r="B34" s="9" t="s">
        <v>40</v>
      </c>
      <c r="C34" s="9" t="s">
        <v>39</v>
      </c>
      <c r="D34" s="97" t="s">
        <v>26</v>
      </c>
      <c r="E34" s="97" t="s">
        <v>12</v>
      </c>
      <c r="F34" s="98" t="s">
        <v>25</v>
      </c>
      <c r="G34" s="98" t="s">
        <v>21</v>
      </c>
    </row>
    <row r="35" spans="1:10" ht="33.75" customHeight="1" x14ac:dyDescent="0.25">
      <c r="A35" s="9" t="s">
        <v>508</v>
      </c>
      <c r="B35" s="9" t="s">
        <v>65</v>
      </c>
      <c r="C35" s="9" t="s">
        <v>64</v>
      </c>
      <c r="D35" s="97" t="s">
        <v>26</v>
      </c>
      <c r="E35" s="97" t="s">
        <v>12</v>
      </c>
      <c r="F35" s="98" t="s">
        <v>25</v>
      </c>
      <c r="G35" s="98" t="s">
        <v>22</v>
      </c>
    </row>
    <row r="36" spans="1:10" ht="31.5" customHeight="1" x14ac:dyDescent="0.25">
      <c r="A36" s="9" t="s">
        <v>509</v>
      </c>
      <c r="B36" s="9" t="s">
        <v>536</v>
      </c>
      <c r="C36" s="9" t="s">
        <v>466</v>
      </c>
      <c r="D36" s="97" t="s">
        <v>26</v>
      </c>
      <c r="E36" s="97" t="s">
        <v>12</v>
      </c>
      <c r="F36" s="98" t="s">
        <v>25</v>
      </c>
      <c r="G36" s="98" t="s">
        <v>22</v>
      </c>
    </row>
    <row r="37" spans="1:10" ht="33.75" customHeight="1" x14ac:dyDescent="0.25">
      <c r="A37" s="9" t="s">
        <v>510</v>
      </c>
      <c r="B37" s="9" t="s">
        <v>537</v>
      </c>
      <c r="C37" s="9" t="s">
        <v>465</v>
      </c>
      <c r="D37" s="97" t="s">
        <v>26</v>
      </c>
      <c r="E37" s="97" t="s">
        <v>12</v>
      </c>
      <c r="F37" s="98" t="s">
        <v>25</v>
      </c>
      <c r="G37" s="98" t="s">
        <v>22</v>
      </c>
    </row>
    <row r="38" spans="1:10" ht="35.25" customHeight="1" x14ac:dyDescent="0.25">
      <c r="A38" s="9" t="s">
        <v>511</v>
      </c>
      <c r="B38" s="9" t="s">
        <v>538</v>
      </c>
      <c r="C38" s="9" t="s">
        <v>61</v>
      </c>
      <c r="D38" s="97" t="s">
        <v>26</v>
      </c>
      <c r="E38" s="97" t="s">
        <v>13</v>
      </c>
      <c r="F38" s="98" t="s">
        <v>25</v>
      </c>
      <c r="G38" s="98" t="s">
        <v>22</v>
      </c>
    </row>
    <row r="39" spans="1:10" ht="49.5" customHeight="1" x14ac:dyDescent="0.25">
      <c r="A39" s="9" t="s">
        <v>56</v>
      </c>
      <c r="B39" s="9" t="s">
        <v>29</v>
      </c>
      <c r="C39" s="9" t="s">
        <v>28</v>
      </c>
      <c r="D39" s="97" t="s">
        <v>26</v>
      </c>
      <c r="E39" s="97" t="s">
        <v>13</v>
      </c>
      <c r="F39" s="98" t="s">
        <v>25</v>
      </c>
      <c r="G39" s="98" t="s">
        <v>529</v>
      </c>
    </row>
    <row r="40" spans="1:10" ht="38.25" customHeight="1" x14ac:dyDescent="0.25">
      <c r="A40" s="9" t="s">
        <v>512</v>
      </c>
      <c r="B40" s="9" t="s">
        <v>539</v>
      </c>
      <c r="C40" s="9" t="s">
        <v>473</v>
      </c>
      <c r="D40" s="97" t="s">
        <v>26</v>
      </c>
      <c r="E40" s="97" t="s">
        <v>11</v>
      </c>
      <c r="F40" s="98" t="s">
        <v>25</v>
      </c>
      <c r="G40" s="98" t="s">
        <v>22</v>
      </c>
    </row>
    <row r="41" spans="1:10" ht="38.25" customHeight="1" x14ac:dyDescent="0.25">
      <c r="A41" s="9" t="s">
        <v>56</v>
      </c>
      <c r="B41" s="9" t="s">
        <v>29</v>
      </c>
      <c r="C41" s="9" t="s">
        <v>28</v>
      </c>
      <c r="D41" s="97" t="s">
        <v>26</v>
      </c>
      <c r="E41" s="97" t="s">
        <v>11</v>
      </c>
      <c r="F41" s="98" t="s">
        <v>25</v>
      </c>
      <c r="G41" s="98" t="s">
        <v>529</v>
      </c>
    </row>
    <row r="42" spans="1:10" ht="38.25" customHeight="1" x14ac:dyDescent="0.25">
      <c r="A42" s="9" t="s">
        <v>513</v>
      </c>
      <c r="B42" s="9" t="s">
        <v>65</v>
      </c>
      <c r="C42" s="9" t="s">
        <v>64</v>
      </c>
      <c r="D42" s="97" t="s">
        <v>26</v>
      </c>
      <c r="E42" s="97" t="s">
        <v>15</v>
      </c>
      <c r="F42" s="98" t="s">
        <v>25</v>
      </c>
      <c r="G42" s="98" t="s">
        <v>22</v>
      </c>
    </row>
    <row r="43" spans="1:10" ht="38.25" customHeight="1" x14ac:dyDescent="0.25">
      <c r="A43" s="9" t="s">
        <v>514</v>
      </c>
      <c r="B43" s="9" t="s">
        <v>65</v>
      </c>
      <c r="C43" s="9" t="s">
        <v>64</v>
      </c>
      <c r="D43" s="97" t="s">
        <v>26</v>
      </c>
      <c r="E43" s="97" t="s">
        <v>15</v>
      </c>
      <c r="F43" s="98" t="s">
        <v>25</v>
      </c>
      <c r="G43" s="98" t="s">
        <v>22</v>
      </c>
    </row>
    <row r="44" spans="1:10" ht="38.25" customHeight="1" x14ac:dyDescent="0.25">
      <c r="A44" s="9" t="s">
        <v>515</v>
      </c>
      <c r="B44" s="9" t="s">
        <v>73</v>
      </c>
      <c r="C44" s="9" t="s">
        <v>72</v>
      </c>
      <c r="D44" s="97" t="s">
        <v>26</v>
      </c>
      <c r="E44" s="97" t="s">
        <v>540</v>
      </c>
      <c r="F44" s="98" t="s">
        <v>25</v>
      </c>
      <c r="G44" s="98" t="s">
        <v>22</v>
      </c>
    </row>
    <row r="45" spans="1:10" ht="35.25" customHeight="1" x14ac:dyDescent="0.25">
      <c r="A45" s="9" t="s">
        <v>516</v>
      </c>
      <c r="B45" s="9" t="s">
        <v>73</v>
      </c>
      <c r="C45" s="9" t="s">
        <v>72</v>
      </c>
      <c r="D45" s="97" t="s">
        <v>26</v>
      </c>
      <c r="E45" s="97" t="s">
        <v>15</v>
      </c>
      <c r="F45" s="98" t="s">
        <v>25</v>
      </c>
      <c r="G45" s="98" t="s">
        <v>22</v>
      </c>
    </row>
    <row r="46" spans="1:10" s="100" customFormat="1" x14ac:dyDescent="0.25">
      <c r="A46" s="112"/>
      <c r="B46" s="103"/>
      <c r="C46" s="103"/>
      <c r="D46" s="112"/>
      <c r="E46" s="113"/>
      <c r="F46" s="114"/>
      <c r="G46" s="114"/>
      <c r="H46" s="106"/>
      <c r="I46" s="101"/>
      <c r="J46" s="101"/>
    </row>
    <row r="47" spans="1:10" s="100" customFormat="1" x14ac:dyDescent="0.25">
      <c r="A47" s="112"/>
      <c r="B47" s="103"/>
      <c r="C47" s="103"/>
      <c r="D47" s="112"/>
      <c r="E47" s="113"/>
      <c r="F47" s="114"/>
      <c r="G47" s="114"/>
      <c r="H47" s="106"/>
      <c r="I47" s="101"/>
      <c r="J47" s="101"/>
    </row>
    <row r="48" spans="1:10" s="100" customFormat="1" x14ac:dyDescent="0.25">
      <c r="A48" s="102"/>
      <c r="B48" s="103"/>
      <c r="C48" s="102"/>
      <c r="D48" s="104"/>
      <c r="E48" s="103"/>
      <c r="F48" s="105"/>
      <c r="G48" s="105"/>
      <c r="H48" s="106"/>
      <c r="I48" s="101"/>
      <c r="J48" s="101"/>
    </row>
    <row r="49" spans="1:12" s="100" customFormat="1" x14ac:dyDescent="0.25">
      <c r="A49" s="102"/>
      <c r="B49" s="103"/>
      <c r="C49" s="102"/>
      <c r="D49" s="104"/>
      <c r="E49" s="103"/>
      <c r="F49" s="105"/>
      <c r="G49" s="105"/>
      <c r="H49" s="106"/>
      <c r="I49" s="101"/>
      <c r="J49" s="101"/>
    </row>
    <row r="50" spans="1:12" s="100" customFormat="1" x14ac:dyDescent="0.25">
      <c r="A50" s="99"/>
      <c r="B50" s="103"/>
      <c r="C50" s="102"/>
      <c r="D50" s="104"/>
      <c r="E50" s="103"/>
      <c r="F50" s="105"/>
      <c r="G50" s="105"/>
      <c r="H50" s="106"/>
      <c r="I50" s="101"/>
      <c r="J50" s="101"/>
    </row>
    <row r="51" spans="1:12" s="100" customFormat="1" x14ac:dyDescent="0.25">
      <c r="A51" s="96" t="s">
        <v>542</v>
      </c>
      <c r="B51" s="96"/>
      <c r="C51" s="96"/>
      <c r="D51" s="91"/>
      <c r="E51" s="110"/>
      <c r="F51" s="106"/>
      <c r="H51" s="106"/>
      <c r="I51" s="101"/>
      <c r="J51" s="101"/>
      <c r="L51" s="106"/>
    </row>
    <row r="52" spans="1:12" s="100" customFormat="1" x14ac:dyDescent="0.25">
      <c r="A52" s="96"/>
      <c r="B52" s="96"/>
      <c r="C52" s="96"/>
      <c r="D52" s="91"/>
      <c r="E52" s="110"/>
      <c r="F52" s="106"/>
      <c r="H52" s="106"/>
      <c r="I52" s="101"/>
      <c r="J52" s="101"/>
    </row>
    <row r="53" spans="1:12" s="100" customFormat="1" x14ac:dyDescent="0.25">
      <c r="D53" s="91"/>
      <c r="F53" s="92"/>
      <c r="I53" s="101"/>
      <c r="J53" s="101"/>
    </row>
    <row r="54" spans="1:12" s="100" customFormat="1" x14ac:dyDescent="0.25">
      <c r="A54" s="96" t="s">
        <v>476</v>
      </c>
      <c r="C54" s="92" t="s">
        <v>454</v>
      </c>
      <c r="E54" s="92" t="s">
        <v>459</v>
      </c>
      <c r="F54" s="106"/>
      <c r="G54" s="106"/>
      <c r="H54" s="106"/>
      <c r="I54" s="101"/>
      <c r="J54" s="101"/>
    </row>
    <row r="55" spans="1:12" s="100" customFormat="1" x14ac:dyDescent="0.25">
      <c r="A55" s="15"/>
      <c r="C55" s="107" t="s">
        <v>457</v>
      </c>
      <c r="D55" s="109" t="s">
        <v>458</v>
      </c>
      <c r="E55" s="15"/>
      <c r="F55" s="106"/>
      <c r="G55" s="106"/>
      <c r="H55" s="106"/>
      <c r="I55" s="101"/>
      <c r="J55" s="101"/>
    </row>
    <row r="56" spans="1:12" s="100" customFormat="1" x14ac:dyDescent="0.25">
      <c r="A56" s="15"/>
      <c r="C56" s="107"/>
      <c r="E56" s="15"/>
      <c r="F56" s="106"/>
      <c r="G56" s="106"/>
      <c r="H56" s="106"/>
      <c r="I56" s="101"/>
      <c r="J56" s="101"/>
    </row>
    <row r="57" spans="1:12" s="100" customFormat="1" x14ac:dyDescent="0.25">
      <c r="A57" s="96" t="s">
        <v>477</v>
      </c>
      <c r="C57" s="108" t="s">
        <v>454</v>
      </c>
      <c r="E57" s="96" t="s">
        <v>453</v>
      </c>
      <c r="G57" s="106"/>
      <c r="H57" s="106"/>
      <c r="I57" s="101"/>
      <c r="J57" s="101"/>
    </row>
    <row r="58" spans="1:12" s="100" customFormat="1" x14ac:dyDescent="0.25">
      <c r="A58" s="91"/>
      <c r="C58" s="107" t="s">
        <v>455</v>
      </c>
      <c r="D58" s="91"/>
      <c r="E58" s="91"/>
      <c r="H58" s="106"/>
      <c r="I58" s="101"/>
      <c r="J58" s="101"/>
    </row>
  </sheetData>
  <autoFilter ref="A4:G45"/>
  <mergeCells count="2">
    <mergeCell ref="A2:G2"/>
    <mergeCell ref="A1:G1"/>
  </mergeCells>
  <phoneticPr fontId="0" type="noConversion"/>
  <pageMargins left="0.62992125984251968" right="0.62992125984251968" top="0.78740157480314965" bottom="0.39370078740157483" header="0.31496062992125984" footer="0.31496062992125984"/>
  <pageSetup paperSize="9" scale="54" fitToHeight="0" orientation="landscape" r:id="rId1"/>
  <headerFooter>
    <oddFooter>Страница  &amp;P из &amp;N</oddFooter>
  </headerFooter>
  <rowBreaks count="1" manualBreakCount="1">
    <brk id="2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"/>
  <sheetViews>
    <sheetView workbookViewId="0">
      <selection activeCell="O6" sqref="O6"/>
    </sheetView>
  </sheetViews>
  <sheetFormatPr defaultRowHeight="15" x14ac:dyDescent="0.25"/>
  <cols>
    <col min="5" max="5" width="22.42578125" customWidth="1"/>
  </cols>
  <sheetData>
    <row r="1" spans="1:15" x14ac:dyDescent="0.25">
      <c r="A1" s="117" t="s">
        <v>137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5" x14ac:dyDescent="0.25">
      <c r="A2" s="47"/>
    </row>
    <row r="3" spans="1:15" ht="35.25" customHeight="1" x14ac:dyDescent="0.25">
      <c r="A3" s="48" t="s">
        <v>112</v>
      </c>
      <c r="B3" s="49" t="s">
        <v>92</v>
      </c>
      <c r="C3" s="50" t="s">
        <v>101</v>
      </c>
      <c r="D3" s="49" t="s">
        <v>138</v>
      </c>
      <c r="E3" s="51">
        <v>490000</v>
      </c>
      <c r="F3" s="52" t="s">
        <v>8</v>
      </c>
      <c r="G3" s="49" t="s">
        <v>6</v>
      </c>
      <c r="H3" s="53" t="s">
        <v>31</v>
      </c>
      <c r="I3" s="53" t="s">
        <v>10</v>
      </c>
      <c r="J3" s="54" t="s">
        <v>25</v>
      </c>
      <c r="K3" s="54" t="s">
        <v>21</v>
      </c>
      <c r="L3" s="53"/>
    </row>
    <row r="4" spans="1:15" x14ac:dyDescent="0.25">
      <c r="A4" s="47"/>
    </row>
    <row r="5" spans="1:15" x14ac:dyDescent="0.25">
      <c r="A5" s="47"/>
    </row>
    <row r="6" spans="1:15" ht="204.75" x14ac:dyDescent="0.25">
      <c r="A6" s="55" t="s">
        <v>139</v>
      </c>
      <c r="B6" s="49" t="s">
        <v>93</v>
      </c>
      <c r="C6" s="50" t="s">
        <v>101</v>
      </c>
      <c r="D6" s="49" t="s">
        <v>140</v>
      </c>
      <c r="E6" s="51">
        <v>117000</v>
      </c>
      <c r="F6" s="52" t="s">
        <v>7</v>
      </c>
      <c r="G6" s="49" t="s">
        <v>6</v>
      </c>
      <c r="H6" s="53" t="s">
        <v>31</v>
      </c>
      <c r="I6" s="53" t="s">
        <v>12</v>
      </c>
      <c r="J6" s="54" t="s">
        <v>25</v>
      </c>
      <c r="K6" s="54" t="s">
        <v>21</v>
      </c>
      <c r="L6" s="53"/>
      <c r="M6" s="56" t="s">
        <v>141</v>
      </c>
    </row>
    <row r="7" spans="1:15" x14ac:dyDescent="0.25">
      <c r="A7" s="47"/>
    </row>
    <row r="8" spans="1:15" s="62" customFormat="1" ht="252" x14ac:dyDescent="0.25">
      <c r="A8" s="48" t="s">
        <v>115</v>
      </c>
      <c r="B8" s="57" t="s">
        <v>88</v>
      </c>
      <c r="C8" s="58" t="s">
        <v>71</v>
      </c>
      <c r="D8" s="57" t="s">
        <v>142</v>
      </c>
      <c r="E8" s="59">
        <v>145000</v>
      </c>
      <c r="F8" s="57" t="s">
        <v>73</v>
      </c>
      <c r="G8" s="57" t="s">
        <v>72</v>
      </c>
      <c r="H8" s="57" t="s">
        <v>31</v>
      </c>
      <c r="I8" s="57" t="s">
        <v>14</v>
      </c>
      <c r="J8" s="54" t="s">
        <v>25</v>
      </c>
      <c r="K8" s="54" t="s">
        <v>22</v>
      </c>
      <c r="L8" s="60"/>
      <c r="M8" s="61" t="s">
        <v>143</v>
      </c>
      <c r="N8" s="62" t="s">
        <v>144</v>
      </c>
    </row>
    <row r="9" spans="1:15" x14ac:dyDescent="0.25">
      <c r="A9" s="47"/>
    </row>
    <row r="10" spans="1:15" s="62" customFormat="1" ht="67.5" customHeight="1" x14ac:dyDescent="0.25">
      <c r="A10" s="48" t="s">
        <v>116</v>
      </c>
      <c r="B10" s="49" t="s">
        <v>91</v>
      </c>
      <c r="C10" s="50" t="s">
        <v>27</v>
      </c>
      <c r="D10" s="49" t="s">
        <v>56</v>
      </c>
      <c r="E10" s="51">
        <v>2350365</v>
      </c>
      <c r="F10" s="49" t="s">
        <v>29</v>
      </c>
      <c r="G10" s="49" t="s">
        <v>28</v>
      </c>
      <c r="H10" s="49" t="s">
        <v>26</v>
      </c>
      <c r="I10" s="53" t="s">
        <v>14</v>
      </c>
      <c r="J10" s="54" t="s">
        <v>25</v>
      </c>
      <c r="K10" s="54" t="s">
        <v>24</v>
      </c>
      <c r="L10" s="53"/>
      <c r="M10" s="61" t="s">
        <v>145</v>
      </c>
      <c r="N10" s="62" t="s">
        <v>146</v>
      </c>
    </row>
    <row r="11" spans="1:15" x14ac:dyDescent="0.25">
      <c r="A11" s="47"/>
    </row>
    <row r="12" spans="1:15" s="62" customFormat="1" ht="141.75" x14ac:dyDescent="0.25">
      <c r="A12" s="48" t="s">
        <v>116</v>
      </c>
      <c r="B12" s="49" t="s">
        <v>89</v>
      </c>
      <c r="C12" s="50" t="s">
        <v>105</v>
      </c>
      <c r="D12" s="49" t="s">
        <v>147</v>
      </c>
      <c r="E12" s="51">
        <v>196100</v>
      </c>
      <c r="F12" s="49" t="s">
        <v>33</v>
      </c>
      <c r="G12" s="49" t="s">
        <v>32</v>
      </c>
      <c r="H12" s="49" t="s">
        <v>31</v>
      </c>
      <c r="I12" s="63" t="s">
        <v>14</v>
      </c>
      <c r="J12" s="54" t="s">
        <v>25</v>
      </c>
      <c r="K12" s="54" t="s">
        <v>2</v>
      </c>
      <c r="L12" s="49"/>
      <c r="M12" s="61" t="s">
        <v>114</v>
      </c>
      <c r="N12" s="62" t="s">
        <v>148</v>
      </c>
    </row>
    <row r="13" spans="1:15" x14ac:dyDescent="0.25">
      <c r="A13" s="47"/>
    </row>
    <row r="14" spans="1:15" s="62" customFormat="1" ht="59.25" customHeight="1" x14ac:dyDescent="0.25">
      <c r="A14" s="64">
        <f>'[1]План загальний'!A88+1</f>
        <v>82</v>
      </c>
      <c r="B14" s="64" t="s">
        <v>84</v>
      </c>
      <c r="C14" s="50" t="s">
        <v>57</v>
      </c>
      <c r="D14" s="49" t="s">
        <v>58</v>
      </c>
      <c r="E14" s="65">
        <v>250000</v>
      </c>
      <c r="F14" s="66" t="s">
        <v>57</v>
      </c>
      <c r="G14" s="66" t="s">
        <v>59</v>
      </c>
      <c r="H14" s="57" t="s">
        <v>31</v>
      </c>
      <c r="I14" s="49" t="s">
        <v>38</v>
      </c>
      <c r="J14" s="54" t="s">
        <v>22</v>
      </c>
      <c r="K14" s="54" t="s">
        <v>22</v>
      </c>
      <c r="L14" s="49"/>
      <c r="M14" s="67"/>
      <c r="N14" s="61"/>
    </row>
    <row r="15" spans="1:15" x14ac:dyDescent="0.25">
      <c r="A15" s="47"/>
    </row>
    <row r="16" spans="1:15" s="62" customFormat="1" ht="63" customHeight="1" x14ac:dyDescent="0.25">
      <c r="A16" s="48" t="s">
        <v>120</v>
      </c>
      <c r="B16" s="68" t="s">
        <v>88</v>
      </c>
      <c r="C16" s="58" t="s">
        <v>71</v>
      </c>
      <c r="D16" s="57" t="s">
        <v>149</v>
      </c>
      <c r="E16" s="59">
        <v>698088</v>
      </c>
      <c r="F16" s="57" t="s">
        <v>73</v>
      </c>
      <c r="G16" s="57" t="s">
        <v>72</v>
      </c>
      <c r="H16" s="57" t="s">
        <v>31</v>
      </c>
      <c r="I16" s="57" t="s">
        <v>13</v>
      </c>
      <c r="J16" s="54" t="s">
        <v>25</v>
      </c>
      <c r="K16" s="54" t="s">
        <v>22</v>
      </c>
      <c r="L16" s="60"/>
      <c r="M16" s="69"/>
      <c r="N16" s="61" t="s">
        <v>150</v>
      </c>
      <c r="O16" s="62" t="s">
        <v>151</v>
      </c>
    </row>
    <row r="17" spans="1:16" x14ac:dyDescent="0.25">
      <c r="A17" s="47"/>
    </row>
    <row r="18" spans="1:16" s="62" customFormat="1" ht="252" x14ac:dyDescent="0.25">
      <c r="A18" s="48" t="s">
        <v>120</v>
      </c>
      <c r="B18" s="57" t="s">
        <v>86</v>
      </c>
      <c r="C18" s="70" t="s">
        <v>66</v>
      </c>
      <c r="D18" s="57" t="s">
        <v>152</v>
      </c>
      <c r="E18" s="59">
        <v>1250301.5999999999</v>
      </c>
      <c r="F18" s="57" t="s">
        <v>68</v>
      </c>
      <c r="G18" s="57" t="s">
        <v>67</v>
      </c>
      <c r="H18" s="57" t="s">
        <v>31</v>
      </c>
      <c r="I18" s="57" t="s">
        <v>13</v>
      </c>
      <c r="J18" s="54" t="s">
        <v>25</v>
      </c>
      <c r="K18" s="54" t="s">
        <v>22</v>
      </c>
      <c r="L18" s="60"/>
      <c r="M18" s="69"/>
      <c r="N18" s="61" t="s">
        <v>150</v>
      </c>
      <c r="O18" s="62" t="s">
        <v>151</v>
      </c>
    </row>
    <row r="19" spans="1:16" x14ac:dyDescent="0.25">
      <c r="A19" s="47"/>
    </row>
    <row r="20" spans="1:16" s="62" customFormat="1" ht="362.25" x14ac:dyDescent="0.25">
      <c r="A20" s="48" t="s">
        <v>120</v>
      </c>
      <c r="B20" s="57" t="s">
        <v>86</v>
      </c>
      <c r="C20" s="70" t="s">
        <v>66</v>
      </c>
      <c r="D20" s="57" t="s">
        <v>153</v>
      </c>
      <c r="E20" s="59">
        <v>236400</v>
      </c>
      <c r="F20" s="57" t="s">
        <v>68</v>
      </c>
      <c r="G20" s="57" t="s">
        <v>67</v>
      </c>
      <c r="H20" s="57" t="s">
        <v>31</v>
      </c>
      <c r="I20" s="57" t="s">
        <v>16</v>
      </c>
      <c r="J20" s="54" t="s">
        <v>25</v>
      </c>
      <c r="K20" s="54" t="s">
        <v>22</v>
      </c>
      <c r="L20" s="70"/>
      <c r="M20" s="71"/>
      <c r="N20" s="61" t="s">
        <v>154</v>
      </c>
      <c r="O20" s="62" t="s">
        <v>155</v>
      </c>
    </row>
    <row r="21" spans="1:16" x14ac:dyDescent="0.25">
      <c r="A21" s="47"/>
    </row>
    <row r="22" spans="1:16" s="62" customFormat="1" ht="220.5" x14ac:dyDescent="0.25">
      <c r="A22" s="72">
        <v>42879</v>
      </c>
      <c r="B22" s="57" t="s">
        <v>98</v>
      </c>
      <c r="C22" s="70" t="s">
        <v>42</v>
      </c>
      <c r="D22" s="57" t="s">
        <v>156</v>
      </c>
      <c r="E22" s="73">
        <v>150000</v>
      </c>
      <c r="F22" s="57" t="s">
        <v>62</v>
      </c>
      <c r="G22" s="57" t="s">
        <v>61</v>
      </c>
      <c r="H22" s="57" t="s">
        <v>26</v>
      </c>
      <c r="I22" s="57" t="s">
        <v>13</v>
      </c>
      <c r="J22" s="54" t="s">
        <v>25</v>
      </c>
      <c r="K22" s="54" t="s">
        <v>41</v>
      </c>
      <c r="L22" s="74"/>
      <c r="M22" s="75"/>
      <c r="N22" s="61" t="s">
        <v>157</v>
      </c>
      <c r="O22" s="62" t="s">
        <v>158</v>
      </c>
    </row>
    <row r="23" spans="1:16" x14ac:dyDescent="0.25">
      <c r="A23" s="47"/>
    </row>
    <row r="24" spans="1:16" ht="152.25" customHeight="1" x14ac:dyDescent="0.25">
      <c r="A24" s="118" t="s">
        <v>121</v>
      </c>
      <c r="B24" s="10" t="s">
        <v>159</v>
      </c>
      <c r="C24" s="11" t="s">
        <v>111</v>
      </c>
      <c r="D24" s="9" t="s">
        <v>160</v>
      </c>
      <c r="E24" s="29">
        <v>8000</v>
      </c>
      <c r="F24" s="3" t="s">
        <v>161</v>
      </c>
      <c r="G24" s="9" t="s">
        <v>110</v>
      </c>
      <c r="H24" s="3" t="s">
        <v>31</v>
      </c>
      <c r="I24" s="9" t="s">
        <v>12</v>
      </c>
      <c r="J24" s="2" t="s">
        <v>25</v>
      </c>
      <c r="K24" s="2" t="s">
        <v>41</v>
      </c>
      <c r="L24" s="9"/>
      <c r="N24" s="6" t="s">
        <v>162</v>
      </c>
      <c r="O24" s="7" t="s">
        <v>163</v>
      </c>
    </row>
    <row r="25" spans="1:16" ht="409.5" x14ac:dyDescent="0.25">
      <c r="A25" s="119"/>
      <c r="B25" s="5" t="s">
        <v>88</v>
      </c>
      <c r="C25" s="8" t="s">
        <v>71</v>
      </c>
      <c r="D25" s="3" t="s">
        <v>164</v>
      </c>
      <c r="E25" s="2">
        <v>21600</v>
      </c>
      <c r="F25" s="3" t="s">
        <v>73</v>
      </c>
      <c r="G25" s="3" t="s">
        <v>72</v>
      </c>
      <c r="H25" s="3" t="s">
        <v>31</v>
      </c>
      <c r="I25" s="3" t="s">
        <v>12</v>
      </c>
      <c r="J25" s="3" t="s">
        <v>25</v>
      </c>
      <c r="K25" s="3" t="s">
        <v>22</v>
      </c>
      <c r="L25" s="4"/>
      <c r="M25" s="12"/>
      <c r="N25" s="13" t="s">
        <v>119</v>
      </c>
      <c r="O25" s="14" t="s">
        <v>118</v>
      </c>
      <c r="P25" s="14"/>
    </row>
    <row r="26" spans="1:16" s="62" customFormat="1" ht="73.5" customHeight="1" x14ac:dyDescent="0.25">
      <c r="A26" s="72">
        <v>42893</v>
      </c>
      <c r="B26" s="49" t="s">
        <v>99</v>
      </c>
      <c r="C26" s="50" t="s">
        <v>34</v>
      </c>
      <c r="D26" s="49" t="s">
        <v>165</v>
      </c>
      <c r="E26" s="51">
        <v>15297.49</v>
      </c>
      <c r="F26" s="52" t="s">
        <v>35</v>
      </c>
      <c r="G26" s="49" t="s">
        <v>6</v>
      </c>
      <c r="H26" s="53" t="s">
        <v>31</v>
      </c>
      <c r="I26" s="53" t="s">
        <v>11</v>
      </c>
      <c r="J26" s="54" t="s">
        <v>25</v>
      </c>
      <c r="K26" s="54" t="s">
        <v>21</v>
      </c>
      <c r="L26" s="53"/>
      <c r="M26" s="76"/>
      <c r="N26" s="61"/>
      <c r="O26" s="62" t="s">
        <v>166</v>
      </c>
    </row>
    <row r="27" spans="1:16" x14ac:dyDescent="0.25">
      <c r="A27" s="47"/>
    </row>
    <row r="28" spans="1:16" x14ac:dyDescent="0.25">
      <c r="A28" s="47"/>
    </row>
    <row r="29" spans="1:16" ht="346.5" x14ac:dyDescent="0.25">
      <c r="A29" s="120">
        <v>42900</v>
      </c>
      <c r="B29" s="3" t="s">
        <v>92</v>
      </c>
      <c r="C29" s="18" t="s">
        <v>101</v>
      </c>
      <c r="D29" s="3" t="s">
        <v>167</v>
      </c>
      <c r="E29" s="19">
        <v>0</v>
      </c>
      <c r="F29" s="77" t="s">
        <v>8</v>
      </c>
      <c r="G29" s="3" t="s">
        <v>6</v>
      </c>
      <c r="H29" s="4" t="s">
        <v>31</v>
      </c>
      <c r="I29" s="4" t="s">
        <v>13</v>
      </c>
      <c r="J29" s="2" t="s">
        <v>25</v>
      </c>
      <c r="K29" s="2" t="s">
        <v>21</v>
      </c>
      <c r="L29" s="4"/>
      <c r="M29" s="12"/>
      <c r="N29" s="6" t="s">
        <v>124</v>
      </c>
      <c r="O29" s="7" t="s">
        <v>168</v>
      </c>
    </row>
    <row r="30" spans="1:16" ht="267.75" x14ac:dyDescent="0.25">
      <c r="A30" s="121"/>
      <c r="B30" s="3" t="s">
        <v>92</v>
      </c>
      <c r="C30" s="18" t="s">
        <v>101</v>
      </c>
      <c r="D30" s="3" t="s">
        <v>169</v>
      </c>
      <c r="E30" s="19">
        <v>0</v>
      </c>
      <c r="F30" s="77" t="s">
        <v>7</v>
      </c>
      <c r="G30" s="3" t="s">
        <v>6</v>
      </c>
      <c r="H30" s="4" t="s">
        <v>31</v>
      </c>
      <c r="I30" s="4" t="s">
        <v>13</v>
      </c>
      <c r="J30" s="2" t="s">
        <v>25</v>
      </c>
      <c r="K30" s="2" t="s">
        <v>21</v>
      </c>
      <c r="L30" s="4"/>
      <c r="M30" s="12"/>
      <c r="N30" s="6" t="s">
        <v>123</v>
      </c>
      <c r="O30" s="7" t="s">
        <v>170</v>
      </c>
    </row>
    <row r="31" spans="1:16" ht="409.5" x14ac:dyDescent="0.25">
      <c r="A31" s="122"/>
      <c r="B31" s="9" t="s">
        <v>87</v>
      </c>
      <c r="C31" s="11" t="s">
        <v>20</v>
      </c>
      <c r="D31" s="9" t="s">
        <v>171</v>
      </c>
      <c r="E31" s="29">
        <v>0</v>
      </c>
      <c r="F31" s="9" t="s">
        <v>172</v>
      </c>
      <c r="G31" s="9" t="s">
        <v>173</v>
      </c>
      <c r="H31" s="9" t="s">
        <v>31</v>
      </c>
      <c r="I31" s="9" t="s">
        <v>13</v>
      </c>
      <c r="J31" s="2" t="s">
        <v>25</v>
      </c>
      <c r="K31" s="2" t="s">
        <v>2</v>
      </c>
      <c r="L31" s="57" t="s">
        <v>174</v>
      </c>
      <c r="M31" s="78"/>
      <c r="N31" s="61" t="s">
        <v>175</v>
      </c>
      <c r="O31" s="62" t="s">
        <v>176</v>
      </c>
    </row>
    <row r="32" spans="1:16" x14ac:dyDescent="0.25">
      <c r="A32" s="47"/>
    </row>
    <row r="33" spans="1:15" s="7" customFormat="1" ht="61.5" customHeight="1" x14ac:dyDescent="0.25">
      <c r="A33" s="79">
        <v>42907</v>
      </c>
      <c r="B33" s="5" t="s">
        <v>88</v>
      </c>
      <c r="C33" s="8" t="s">
        <v>71</v>
      </c>
      <c r="D33" s="16" t="s">
        <v>177</v>
      </c>
      <c r="E33" s="17">
        <v>2700000</v>
      </c>
      <c r="F33" s="3" t="s">
        <v>73</v>
      </c>
      <c r="G33" s="3" t="s">
        <v>72</v>
      </c>
      <c r="H33" s="9" t="s">
        <v>31</v>
      </c>
      <c r="I33" s="9" t="s">
        <v>13</v>
      </c>
      <c r="J33" s="2" t="s">
        <v>25</v>
      </c>
      <c r="K33" s="2" t="s">
        <v>22</v>
      </c>
      <c r="L33" s="21"/>
      <c r="M33" s="22"/>
      <c r="N33" s="6" t="s">
        <v>125</v>
      </c>
      <c r="O33" s="7" t="s">
        <v>178</v>
      </c>
    </row>
    <row r="34" spans="1:15" x14ac:dyDescent="0.25">
      <c r="A34" s="47"/>
    </row>
    <row r="35" spans="1:15" ht="236.25" x14ac:dyDescent="0.25">
      <c r="A35" s="79" t="s">
        <v>179</v>
      </c>
      <c r="B35" s="3" t="s">
        <v>93</v>
      </c>
      <c r="C35" s="18" t="s">
        <v>101</v>
      </c>
      <c r="D35" s="3" t="s">
        <v>180</v>
      </c>
      <c r="E35" s="19">
        <f>17269-364.78</f>
        <v>16904.22</v>
      </c>
      <c r="F35" s="77" t="s">
        <v>7</v>
      </c>
      <c r="G35" s="3" t="s">
        <v>6</v>
      </c>
      <c r="H35" s="4" t="s">
        <v>31</v>
      </c>
      <c r="I35" s="4" t="s">
        <v>13</v>
      </c>
      <c r="J35" s="2" t="s">
        <v>25</v>
      </c>
      <c r="K35" s="2" t="s">
        <v>21</v>
      </c>
      <c r="L35" s="4"/>
      <c r="N35" s="6" t="s">
        <v>181</v>
      </c>
      <c r="O35" s="7" t="s">
        <v>182</v>
      </c>
    </row>
    <row r="36" spans="1:15" x14ac:dyDescent="0.25">
      <c r="A36" s="47"/>
    </row>
    <row r="37" spans="1:15" s="62" customFormat="1" ht="51.75" customHeight="1" x14ac:dyDescent="0.25">
      <c r="A37" s="79">
        <v>42942</v>
      </c>
      <c r="B37" s="57" t="s">
        <v>85</v>
      </c>
      <c r="C37" s="74" t="s">
        <v>60</v>
      </c>
      <c r="D37" s="57" t="s">
        <v>183</v>
      </c>
      <c r="E37" s="73">
        <v>306781</v>
      </c>
      <c r="F37" s="57" t="s">
        <v>54</v>
      </c>
      <c r="G37" s="57" t="s">
        <v>53</v>
      </c>
      <c r="H37" s="49" t="s">
        <v>26</v>
      </c>
      <c r="I37" s="57" t="s">
        <v>15</v>
      </c>
      <c r="J37" s="54" t="s">
        <v>25</v>
      </c>
      <c r="K37" s="54" t="s">
        <v>41</v>
      </c>
      <c r="L37" s="74"/>
      <c r="M37" s="75"/>
      <c r="N37" s="61" t="s">
        <v>121</v>
      </c>
      <c r="O37" s="62" t="s">
        <v>184</v>
      </c>
    </row>
    <row r="38" spans="1:15" s="62" customFormat="1" ht="80.25" customHeight="1" x14ac:dyDescent="0.25">
      <c r="A38" s="80">
        <v>42949</v>
      </c>
      <c r="B38" s="57" t="s">
        <v>82</v>
      </c>
      <c r="C38" s="70" t="s">
        <v>100</v>
      </c>
      <c r="D38" s="57" t="s">
        <v>185</v>
      </c>
      <c r="E38" s="73">
        <v>70000</v>
      </c>
      <c r="F38" s="81" t="s">
        <v>43</v>
      </c>
      <c r="G38" s="49" t="s">
        <v>6</v>
      </c>
      <c r="H38" s="57" t="s">
        <v>31</v>
      </c>
      <c r="I38" s="57" t="s">
        <v>11</v>
      </c>
      <c r="J38" s="54" t="s">
        <v>25</v>
      </c>
      <c r="K38" s="54" t="s">
        <v>41</v>
      </c>
      <c r="L38" s="57"/>
      <c r="M38" s="75"/>
      <c r="N38" s="61" t="s">
        <v>186</v>
      </c>
      <c r="O38" s="62" t="s">
        <v>187</v>
      </c>
    </row>
    <row r="39" spans="1:15" s="62" customFormat="1" ht="65.25" customHeight="1" x14ac:dyDescent="0.25">
      <c r="A39" s="80">
        <v>42949</v>
      </c>
      <c r="B39" s="57" t="s">
        <v>188</v>
      </c>
      <c r="C39" s="70" t="s">
        <v>100</v>
      </c>
      <c r="D39" s="57" t="s">
        <v>189</v>
      </c>
      <c r="E39" s="73">
        <v>45000</v>
      </c>
      <c r="F39" s="81" t="s">
        <v>43</v>
      </c>
      <c r="G39" s="49" t="s">
        <v>6</v>
      </c>
      <c r="H39" s="57" t="s">
        <v>31</v>
      </c>
      <c r="I39" s="57" t="s">
        <v>13</v>
      </c>
      <c r="J39" s="54" t="s">
        <v>25</v>
      </c>
      <c r="K39" s="54" t="s">
        <v>41</v>
      </c>
      <c r="L39" s="57"/>
      <c r="M39" s="82" t="s">
        <v>190</v>
      </c>
      <c r="N39" s="61" t="s">
        <v>117</v>
      </c>
      <c r="O39" s="62" t="s">
        <v>191</v>
      </c>
    </row>
    <row r="40" spans="1:15" s="62" customFormat="1" ht="81" customHeight="1" x14ac:dyDescent="0.25">
      <c r="A40" s="80">
        <v>42949</v>
      </c>
      <c r="B40" s="57" t="s">
        <v>82</v>
      </c>
      <c r="C40" s="70" t="s">
        <v>100</v>
      </c>
      <c r="D40" s="57" t="s">
        <v>192</v>
      </c>
      <c r="E40" s="73">
        <v>70000</v>
      </c>
      <c r="F40" s="81" t="s">
        <v>43</v>
      </c>
      <c r="G40" s="49" t="s">
        <v>6</v>
      </c>
      <c r="H40" s="57" t="s">
        <v>31</v>
      </c>
      <c r="I40" s="57" t="s">
        <v>11</v>
      </c>
      <c r="J40" s="54" t="s">
        <v>25</v>
      </c>
      <c r="K40" s="54" t="s">
        <v>41</v>
      </c>
      <c r="L40" s="57"/>
      <c r="M40" s="75"/>
      <c r="N40" s="61" t="s">
        <v>128</v>
      </c>
      <c r="O40" s="62" t="s">
        <v>193</v>
      </c>
    </row>
    <row r="41" spans="1:15" x14ac:dyDescent="0.25">
      <c r="A41" s="47"/>
    </row>
    <row r="42" spans="1:15" s="7" customFormat="1" ht="409.5" x14ac:dyDescent="0.25">
      <c r="A42" s="79">
        <v>42956</v>
      </c>
      <c r="B42" s="3" t="s">
        <v>99</v>
      </c>
      <c r="C42" s="37" t="s">
        <v>34</v>
      </c>
      <c r="D42" s="3" t="s">
        <v>194</v>
      </c>
      <c r="E42" s="19">
        <v>20000</v>
      </c>
      <c r="F42" s="3" t="s">
        <v>35</v>
      </c>
      <c r="G42" s="3" t="s">
        <v>6</v>
      </c>
      <c r="H42" s="4" t="s">
        <v>31</v>
      </c>
      <c r="I42" s="4" t="s">
        <v>11</v>
      </c>
      <c r="J42" s="2" t="s">
        <v>25</v>
      </c>
      <c r="K42" s="2" t="s">
        <v>21</v>
      </c>
      <c r="L42" s="4"/>
      <c r="M42" s="12"/>
      <c r="N42" s="6" t="s">
        <v>127</v>
      </c>
      <c r="O42" s="7" t="s">
        <v>195</v>
      </c>
    </row>
    <row r="43" spans="1:15" s="7" customFormat="1" ht="330.75" x14ac:dyDescent="0.25">
      <c r="A43" s="79">
        <v>42956</v>
      </c>
      <c r="B43" s="3" t="s">
        <v>99</v>
      </c>
      <c r="C43" s="18" t="s">
        <v>34</v>
      </c>
      <c r="D43" s="3" t="s">
        <v>196</v>
      </c>
      <c r="E43" s="19">
        <v>15000</v>
      </c>
      <c r="F43" s="3" t="s">
        <v>35</v>
      </c>
      <c r="G43" s="3" t="s">
        <v>6</v>
      </c>
      <c r="H43" s="4" t="s">
        <v>31</v>
      </c>
      <c r="I43" s="4" t="s">
        <v>11</v>
      </c>
      <c r="J43" s="2" t="s">
        <v>25</v>
      </c>
      <c r="K43" s="2" t="s">
        <v>21</v>
      </c>
      <c r="L43" s="4"/>
      <c r="M43" s="12"/>
      <c r="N43" s="6" t="s">
        <v>197</v>
      </c>
      <c r="O43" s="7" t="s">
        <v>198</v>
      </c>
    </row>
    <row r="44" spans="1:15" s="7" customFormat="1" ht="346.5" x14ac:dyDescent="0.25">
      <c r="A44" s="79">
        <v>42956</v>
      </c>
      <c r="B44" s="3" t="s">
        <v>99</v>
      </c>
      <c r="C44" s="18" t="s">
        <v>34</v>
      </c>
      <c r="D44" s="3" t="s">
        <v>199</v>
      </c>
      <c r="E44" s="19">
        <v>10000</v>
      </c>
      <c r="F44" s="3" t="s">
        <v>35</v>
      </c>
      <c r="G44" s="3" t="s">
        <v>6</v>
      </c>
      <c r="H44" s="4" t="s">
        <v>31</v>
      </c>
      <c r="I44" s="4" t="s">
        <v>11</v>
      </c>
      <c r="J44" s="2" t="s">
        <v>25</v>
      </c>
      <c r="K44" s="2" t="s">
        <v>21</v>
      </c>
      <c r="L44" s="4"/>
      <c r="M44" s="12"/>
      <c r="N44" s="6" t="s">
        <v>197</v>
      </c>
      <c r="O44" s="7" t="s">
        <v>198</v>
      </c>
    </row>
    <row r="45" spans="1:15" s="7" customFormat="1" ht="409.5" x14ac:dyDescent="0.25">
      <c r="A45" s="79">
        <v>42956</v>
      </c>
      <c r="B45" s="3" t="s">
        <v>99</v>
      </c>
      <c r="C45" s="18" t="s">
        <v>34</v>
      </c>
      <c r="D45" s="3" t="s">
        <v>200</v>
      </c>
      <c r="E45" s="19">
        <v>1500</v>
      </c>
      <c r="F45" s="3" t="s">
        <v>35</v>
      </c>
      <c r="G45" s="3" t="s">
        <v>6</v>
      </c>
      <c r="H45" s="4" t="s">
        <v>31</v>
      </c>
      <c r="I45" s="4" t="s">
        <v>11</v>
      </c>
      <c r="J45" s="2" t="s">
        <v>25</v>
      </c>
      <c r="K45" s="2" t="s">
        <v>21</v>
      </c>
      <c r="L45" s="4"/>
      <c r="M45" s="12"/>
      <c r="N45" s="6" t="s">
        <v>201</v>
      </c>
      <c r="O45" s="7" t="s">
        <v>202</v>
      </c>
    </row>
    <row r="46" spans="1:15" s="7" customFormat="1" ht="283.5" x14ac:dyDescent="0.25">
      <c r="A46" s="79">
        <v>42956</v>
      </c>
      <c r="B46" s="3" t="s">
        <v>99</v>
      </c>
      <c r="C46" s="18" t="s">
        <v>34</v>
      </c>
      <c r="D46" s="3" t="s">
        <v>203</v>
      </c>
      <c r="E46" s="19">
        <v>15000</v>
      </c>
      <c r="F46" s="3" t="s">
        <v>35</v>
      </c>
      <c r="G46" s="3" t="s">
        <v>6</v>
      </c>
      <c r="H46" s="4" t="s">
        <v>31</v>
      </c>
      <c r="I46" s="4" t="s">
        <v>11</v>
      </c>
      <c r="J46" s="2" t="s">
        <v>25</v>
      </c>
      <c r="K46" s="2" t="s">
        <v>21</v>
      </c>
      <c r="L46" s="4"/>
      <c r="M46" s="12"/>
      <c r="N46" s="6" t="s">
        <v>204</v>
      </c>
      <c r="O46" s="7" t="s">
        <v>205</v>
      </c>
    </row>
    <row r="47" spans="1:15" s="7" customFormat="1" ht="409.5" x14ac:dyDescent="0.25">
      <c r="A47" s="79">
        <v>42956</v>
      </c>
      <c r="B47" s="3" t="s">
        <v>93</v>
      </c>
      <c r="C47" s="18" t="s">
        <v>101</v>
      </c>
      <c r="D47" s="3" t="s">
        <v>206</v>
      </c>
      <c r="E47" s="19">
        <v>121500</v>
      </c>
      <c r="F47" s="3" t="s">
        <v>7</v>
      </c>
      <c r="G47" s="3" t="s">
        <v>6</v>
      </c>
      <c r="H47" s="4" t="s">
        <v>31</v>
      </c>
      <c r="I47" s="4" t="s">
        <v>11</v>
      </c>
      <c r="J47" s="2" t="s">
        <v>25</v>
      </c>
      <c r="K47" s="2" t="s">
        <v>21</v>
      </c>
      <c r="L47" s="4"/>
      <c r="M47" s="12"/>
      <c r="N47" s="6" t="s">
        <v>201</v>
      </c>
      <c r="O47" s="7" t="s">
        <v>202</v>
      </c>
    </row>
    <row r="48" spans="1:15" s="7" customFormat="1" ht="409.5" x14ac:dyDescent="0.25">
      <c r="A48" s="79">
        <v>42956</v>
      </c>
      <c r="B48" s="3" t="s">
        <v>93</v>
      </c>
      <c r="C48" s="18" t="s">
        <v>101</v>
      </c>
      <c r="D48" s="3" t="s">
        <v>206</v>
      </c>
      <c r="E48" s="19">
        <v>121500</v>
      </c>
      <c r="F48" s="3" t="s">
        <v>7</v>
      </c>
      <c r="G48" s="3" t="s">
        <v>6</v>
      </c>
      <c r="H48" s="4" t="s">
        <v>31</v>
      </c>
      <c r="I48" s="4" t="s">
        <v>11</v>
      </c>
      <c r="J48" s="2" t="s">
        <v>25</v>
      </c>
      <c r="K48" s="2" t="s">
        <v>21</v>
      </c>
      <c r="L48" s="4"/>
      <c r="M48" s="12"/>
      <c r="N48" s="6" t="s">
        <v>201</v>
      </c>
      <c r="O48" s="7" t="s">
        <v>202</v>
      </c>
    </row>
    <row r="49" spans="1:15" s="7" customFormat="1" ht="330.75" x14ac:dyDescent="0.25">
      <c r="A49" s="79">
        <v>42956</v>
      </c>
      <c r="B49" s="9" t="s">
        <v>90</v>
      </c>
      <c r="C49" s="11" t="s">
        <v>95</v>
      </c>
      <c r="D49" s="9" t="s">
        <v>207</v>
      </c>
      <c r="E49" s="29">
        <v>2000000</v>
      </c>
      <c r="F49" s="9" t="s">
        <v>37</v>
      </c>
      <c r="G49" s="9" t="s">
        <v>36</v>
      </c>
      <c r="H49" s="9" t="s">
        <v>26</v>
      </c>
      <c r="I49" s="9" t="s">
        <v>11</v>
      </c>
      <c r="J49" s="2" t="s">
        <v>25</v>
      </c>
      <c r="K49" s="2" t="s">
        <v>2</v>
      </c>
      <c r="L49" s="9"/>
      <c r="M49" s="20"/>
      <c r="N49" s="6" t="s">
        <v>208</v>
      </c>
      <c r="O49" s="7" t="s">
        <v>209</v>
      </c>
    </row>
    <row r="50" spans="1:15" s="7" customFormat="1" ht="15.75" x14ac:dyDescent="0.25">
      <c r="A50" s="79"/>
      <c r="B50" s="9"/>
      <c r="C50" s="11"/>
      <c r="D50" s="9"/>
      <c r="E50" s="29"/>
      <c r="F50" s="9"/>
      <c r="G50" s="9"/>
      <c r="H50" s="9"/>
      <c r="I50" s="9"/>
      <c r="J50" s="2"/>
      <c r="K50" s="2"/>
      <c r="L50" s="9"/>
      <c r="M50" s="20"/>
      <c r="N50" s="6"/>
    </row>
    <row r="51" spans="1:15" s="7" customFormat="1" ht="409.5" x14ac:dyDescent="0.25">
      <c r="A51" s="79">
        <v>42963</v>
      </c>
      <c r="B51" s="3" t="s">
        <v>93</v>
      </c>
      <c r="C51" s="18" t="s">
        <v>101</v>
      </c>
      <c r="D51" s="3" t="s">
        <v>210</v>
      </c>
      <c r="E51" s="19">
        <v>40855.199999999997</v>
      </c>
      <c r="F51" s="3" t="s">
        <v>7</v>
      </c>
      <c r="G51" s="3" t="s">
        <v>6</v>
      </c>
      <c r="H51" s="4" t="s">
        <v>31</v>
      </c>
      <c r="I51" s="4" t="s">
        <v>13</v>
      </c>
      <c r="J51" s="2" t="s">
        <v>25</v>
      </c>
      <c r="K51" s="2" t="s">
        <v>21</v>
      </c>
      <c r="L51" s="4"/>
      <c r="M51" s="12" t="s">
        <v>211</v>
      </c>
      <c r="N51" s="6" t="s">
        <v>212</v>
      </c>
      <c r="O51" s="7" t="s">
        <v>213</v>
      </c>
    </row>
    <row r="52" spans="1:15" s="7" customFormat="1" ht="409.5" x14ac:dyDescent="0.25">
      <c r="A52" s="79">
        <v>42963</v>
      </c>
      <c r="B52" s="9" t="s">
        <v>82</v>
      </c>
      <c r="C52" s="11" t="s">
        <v>100</v>
      </c>
      <c r="D52" s="9" t="s">
        <v>214</v>
      </c>
      <c r="E52" s="29">
        <v>70000</v>
      </c>
      <c r="F52" s="9" t="s">
        <v>43</v>
      </c>
      <c r="G52" s="3" t="s">
        <v>6</v>
      </c>
      <c r="H52" s="9" t="s">
        <v>31</v>
      </c>
      <c r="I52" s="9" t="s">
        <v>11</v>
      </c>
      <c r="J52" s="2" t="s">
        <v>25</v>
      </c>
      <c r="K52" s="2" t="s">
        <v>41</v>
      </c>
      <c r="L52" s="38"/>
      <c r="M52" s="42"/>
      <c r="N52" s="6" t="s">
        <v>215</v>
      </c>
      <c r="O52" s="7" t="s">
        <v>216</v>
      </c>
    </row>
    <row r="53" spans="1:15" s="7" customFormat="1" ht="126" x14ac:dyDescent="0.25">
      <c r="A53" s="79">
        <v>42963</v>
      </c>
      <c r="B53" s="5" t="s">
        <v>88</v>
      </c>
      <c r="C53" s="8" t="s">
        <v>71</v>
      </c>
      <c r="D53" s="16" t="s">
        <v>217</v>
      </c>
      <c r="E53" s="17">
        <v>3510000</v>
      </c>
      <c r="F53" s="9" t="s">
        <v>73</v>
      </c>
      <c r="G53" s="9" t="s">
        <v>72</v>
      </c>
      <c r="H53" s="9" t="s">
        <v>26</v>
      </c>
      <c r="I53" s="9" t="s">
        <v>44</v>
      </c>
      <c r="J53" s="2" t="s">
        <v>25</v>
      </c>
      <c r="K53" s="2" t="s">
        <v>22</v>
      </c>
      <c r="L53" s="46"/>
      <c r="M53" s="23"/>
      <c r="N53" s="6"/>
    </row>
    <row r="54" spans="1:15" s="7" customFormat="1" ht="236.25" x14ac:dyDescent="0.25">
      <c r="A54" s="79">
        <v>42963</v>
      </c>
      <c r="B54" s="3" t="s">
        <v>218</v>
      </c>
      <c r="C54" s="37" t="s">
        <v>219</v>
      </c>
      <c r="D54" s="3" t="s">
        <v>220</v>
      </c>
      <c r="E54" s="19">
        <v>3552478.93</v>
      </c>
      <c r="F54" s="3" t="s">
        <v>221</v>
      </c>
      <c r="G54" s="3" t="s">
        <v>222</v>
      </c>
      <c r="H54" s="3" t="s">
        <v>26</v>
      </c>
      <c r="I54" s="4" t="s">
        <v>17</v>
      </c>
      <c r="J54" s="2" t="s">
        <v>25</v>
      </c>
      <c r="K54" s="2" t="s">
        <v>21</v>
      </c>
      <c r="L54" s="3"/>
      <c r="M54" s="39"/>
      <c r="N54" s="6" t="s">
        <v>223</v>
      </c>
      <c r="O54" s="7" t="s">
        <v>224</v>
      </c>
    </row>
    <row r="55" spans="1:15" s="7" customFormat="1" ht="409.5" x14ac:dyDescent="0.25">
      <c r="A55" s="79">
        <v>42963</v>
      </c>
      <c r="B55" s="5" t="s">
        <v>88</v>
      </c>
      <c r="C55" s="8" t="s">
        <v>71</v>
      </c>
      <c r="D55" s="16" t="s">
        <v>225</v>
      </c>
      <c r="E55" s="17">
        <v>2177576.33</v>
      </c>
      <c r="F55" s="3" t="s">
        <v>73</v>
      </c>
      <c r="G55" s="3" t="s">
        <v>72</v>
      </c>
      <c r="H55" s="3" t="s">
        <v>31</v>
      </c>
      <c r="I55" s="3" t="s">
        <v>17</v>
      </c>
      <c r="J55" s="2" t="s">
        <v>25</v>
      </c>
      <c r="K55" s="2" t="s">
        <v>22</v>
      </c>
      <c r="L55" s="43"/>
      <c r="M55" s="83"/>
      <c r="N55" s="6" t="s">
        <v>226</v>
      </c>
      <c r="O55" s="7" t="s">
        <v>227</v>
      </c>
    </row>
    <row r="56" spans="1:15" s="7" customFormat="1" ht="409.5" x14ac:dyDescent="0.25">
      <c r="A56" s="79">
        <v>42963</v>
      </c>
      <c r="B56" s="3" t="s">
        <v>106</v>
      </c>
      <c r="C56" s="18" t="s">
        <v>5</v>
      </c>
      <c r="D56" s="3" t="s">
        <v>228</v>
      </c>
      <c r="E56" s="19">
        <v>1500000</v>
      </c>
      <c r="F56" s="3" t="s">
        <v>229</v>
      </c>
      <c r="G56" s="3" t="s">
        <v>230</v>
      </c>
      <c r="H56" s="3" t="s">
        <v>26</v>
      </c>
      <c r="I56" s="3" t="s">
        <v>15</v>
      </c>
      <c r="J56" s="2" t="s">
        <v>25</v>
      </c>
      <c r="K56" s="2" t="s">
        <v>21</v>
      </c>
      <c r="L56" s="3" t="s">
        <v>231</v>
      </c>
      <c r="M56" s="28"/>
      <c r="N56" s="6" t="s">
        <v>132</v>
      </c>
      <c r="O56" s="7" t="s">
        <v>232</v>
      </c>
    </row>
    <row r="57" spans="1:15" s="14" customFormat="1" ht="283.5" x14ac:dyDescent="0.25">
      <c r="A57" s="79">
        <v>42963</v>
      </c>
      <c r="B57" s="5" t="s">
        <v>88</v>
      </c>
      <c r="C57" s="8" t="s">
        <v>71</v>
      </c>
      <c r="D57" s="16" t="s">
        <v>233</v>
      </c>
      <c r="E57" s="17">
        <v>540000</v>
      </c>
      <c r="F57" s="3" t="s">
        <v>73</v>
      </c>
      <c r="G57" s="3" t="s">
        <v>72</v>
      </c>
      <c r="H57" s="9" t="s">
        <v>31</v>
      </c>
      <c r="I57" s="9" t="s">
        <v>15</v>
      </c>
      <c r="J57" s="2" t="s">
        <v>25</v>
      </c>
      <c r="K57" s="2" t="s">
        <v>22</v>
      </c>
      <c r="L57" s="33"/>
      <c r="M57" s="34"/>
      <c r="N57" s="13" t="s">
        <v>234</v>
      </c>
      <c r="O57" s="14" t="s">
        <v>235</v>
      </c>
    </row>
    <row r="58" spans="1:15" s="7" customFormat="1" ht="409.5" x14ac:dyDescent="0.25">
      <c r="A58" s="79">
        <v>42963</v>
      </c>
      <c r="B58" s="32" t="s">
        <v>96</v>
      </c>
      <c r="C58" s="36" t="s">
        <v>94</v>
      </c>
      <c r="D58" s="9" t="s">
        <v>236</v>
      </c>
      <c r="E58" s="29">
        <f>3500000</f>
        <v>3500000</v>
      </c>
      <c r="F58" s="9" t="s">
        <v>40</v>
      </c>
      <c r="G58" s="9" t="s">
        <v>39</v>
      </c>
      <c r="H58" s="9" t="s">
        <v>26</v>
      </c>
      <c r="I58" s="9" t="s">
        <v>11</v>
      </c>
      <c r="J58" s="2" t="s">
        <v>25</v>
      </c>
      <c r="K58" s="2" t="s">
        <v>2</v>
      </c>
      <c r="L58" s="9"/>
      <c r="M58" s="20"/>
      <c r="N58" s="6" t="s">
        <v>237</v>
      </c>
      <c r="O58" s="7" t="s">
        <v>238</v>
      </c>
    </row>
    <row r="59" spans="1:15" s="7" customFormat="1" ht="409.5" x14ac:dyDescent="0.25">
      <c r="A59" s="79">
        <v>42963</v>
      </c>
      <c r="B59" s="32" t="s">
        <v>239</v>
      </c>
      <c r="C59" s="36" t="s">
        <v>240</v>
      </c>
      <c r="D59" s="9" t="s">
        <v>241</v>
      </c>
      <c r="E59" s="29">
        <v>1700000</v>
      </c>
      <c r="F59" s="9" t="s">
        <v>19</v>
      </c>
      <c r="G59" s="9" t="s">
        <v>18</v>
      </c>
      <c r="H59" s="9" t="s">
        <v>26</v>
      </c>
      <c r="I59" s="9" t="s">
        <v>11</v>
      </c>
      <c r="J59" s="2" t="s">
        <v>25</v>
      </c>
      <c r="K59" s="2" t="s">
        <v>2</v>
      </c>
      <c r="L59" s="9"/>
      <c r="M59" s="20"/>
      <c r="N59" s="6" t="s">
        <v>242</v>
      </c>
      <c r="O59" s="7" t="s">
        <v>243</v>
      </c>
    </row>
    <row r="60" spans="1:15" s="7" customFormat="1" ht="409.5" x14ac:dyDescent="0.25">
      <c r="A60" s="79">
        <v>42963</v>
      </c>
      <c r="B60" s="5" t="s">
        <v>88</v>
      </c>
      <c r="C60" s="8" t="s">
        <v>71</v>
      </c>
      <c r="D60" s="16" t="s">
        <v>244</v>
      </c>
      <c r="E60" s="17">
        <v>5400000</v>
      </c>
      <c r="F60" s="3" t="s">
        <v>73</v>
      </c>
      <c r="G60" s="3" t="s">
        <v>72</v>
      </c>
      <c r="H60" s="9" t="s">
        <v>26</v>
      </c>
      <c r="I60" s="3" t="s">
        <v>11</v>
      </c>
      <c r="J60" s="2" t="s">
        <v>25</v>
      </c>
      <c r="K60" s="2" t="s">
        <v>22</v>
      </c>
      <c r="L60" s="33"/>
      <c r="M60" s="34"/>
      <c r="N60" s="6" t="s">
        <v>245</v>
      </c>
      <c r="O60" s="7" t="s">
        <v>246</v>
      </c>
    </row>
    <row r="61" spans="1:15" s="7" customFormat="1" ht="409.5" x14ac:dyDescent="0.25">
      <c r="A61" s="79">
        <v>42963</v>
      </c>
      <c r="B61" s="5" t="s">
        <v>247</v>
      </c>
      <c r="C61" s="8" t="s">
        <v>77</v>
      </c>
      <c r="D61" s="16" t="s">
        <v>248</v>
      </c>
      <c r="E61" s="17">
        <v>3500000</v>
      </c>
      <c r="F61" s="3" t="s">
        <v>79</v>
      </c>
      <c r="G61" s="3" t="s">
        <v>78</v>
      </c>
      <c r="H61" s="9" t="s">
        <v>31</v>
      </c>
      <c r="I61" s="40" t="s">
        <v>11</v>
      </c>
      <c r="J61" s="2" t="s">
        <v>25</v>
      </c>
      <c r="K61" s="2" t="s">
        <v>22</v>
      </c>
      <c r="L61" s="33"/>
      <c r="M61" s="34"/>
      <c r="N61" s="6" t="s">
        <v>249</v>
      </c>
      <c r="O61" s="7" t="s">
        <v>250</v>
      </c>
    </row>
    <row r="62" spans="1:15" s="7" customFormat="1" ht="362.25" x14ac:dyDescent="0.25">
      <c r="A62" s="79">
        <v>42963</v>
      </c>
      <c r="B62" s="5" t="s">
        <v>88</v>
      </c>
      <c r="C62" s="8" t="s">
        <v>71</v>
      </c>
      <c r="D62" s="16" t="s">
        <v>251</v>
      </c>
      <c r="E62" s="17">
        <f>78300-25051.87</f>
        <v>53248.130000000005</v>
      </c>
      <c r="F62" s="9" t="s">
        <v>73</v>
      </c>
      <c r="G62" s="9" t="s">
        <v>72</v>
      </c>
      <c r="H62" s="9" t="s">
        <v>26</v>
      </c>
      <c r="I62" s="40" t="s">
        <v>11</v>
      </c>
      <c r="J62" s="2" t="s">
        <v>25</v>
      </c>
      <c r="K62" s="2" t="s">
        <v>22</v>
      </c>
      <c r="L62" s="46"/>
      <c r="M62" s="83"/>
      <c r="N62" s="6" t="s">
        <v>252</v>
      </c>
      <c r="O62" s="7" t="s">
        <v>253</v>
      </c>
    </row>
    <row r="63" spans="1:15" s="14" customFormat="1" ht="409.5" x14ac:dyDescent="0.25">
      <c r="A63" s="79">
        <v>42963</v>
      </c>
      <c r="B63" s="5" t="s">
        <v>88</v>
      </c>
      <c r="C63" s="8" t="s">
        <v>71</v>
      </c>
      <c r="D63" s="16" t="s">
        <v>254</v>
      </c>
      <c r="E63" s="17">
        <v>27000</v>
      </c>
      <c r="F63" s="3" t="s">
        <v>73</v>
      </c>
      <c r="G63" s="3" t="s">
        <v>72</v>
      </c>
      <c r="H63" s="3" t="s">
        <v>31</v>
      </c>
      <c r="I63" s="3" t="s">
        <v>11</v>
      </c>
      <c r="J63" s="2" t="s">
        <v>25</v>
      </c>
      <c r="K63" s="2" t="s">
        <v>22</v>
      </c>
      <c r="L63" s="33"/>
      <c r="M63" s="34"/>
      <c r="N63" s="13" t="s">
        <v>255</v>
      </c>
      <c r="O63" s="14" t="s">
        <v>256</v>
      </c>
    </row>
    <row r="64" spans="1:15" s="7" customFormat="1" ht="126" x14ac:dyDescent="0.25">
      <c r="A64" s="79">
        <v>42963</v>
      </c>
      <c r="B64" s="5" t="s">
        <v>88</v>
      </c>
      <c r="C64" s="8" t="s">
        <v>71</v>
      </c>
      <c r="D64" s="16" t="s">
        <v>257</v>
      </c>
      <c r="E64" s="17">
        <f>2430000-1597471.5</f>
        <v>832528.5</v>
      </c>
      <c r="F64" s="9" t="s">
        <v>73</v>
      </c>
      <c r="G64" s="9" t="s">
        <v>72</v>
      </c>
      <c r="H64" s="9" t="s">
        <v>26</v>
      </c>
      <c r="I64" s="4" t="s">
        <v>11</v>
      </c>
      <c r="J64" s="2" t="s">
        <v>25</v>
      </c>
      <c r="K64" s="2" t="s">
        <v>22</v>
      </c>
      <c r="L64" s="46"/>
      <c r="M64" s="83"/>
      <c r="N64" s="6"/>
    </row>
    <row r="65" spans="1:15" s="7" customFormat="1" ht="157.5" x14ac:dyDescent="0.25">
      <c r="A65" s="79">
        <v>42963</v>
      </c>
      <c r="B65" s="5" t="s">
        <v>88</v>
      </c>
      <c r="C65" s="8" t="s">
        <v>71</v>
      </c>
      <c r="D65" s="16" t="s">
        <v>258</v>
      </c>
      <c r="E65" s="17">
        <v>2925000</v>
      </c>
      <c r="F65" s="9" t="s">
        <v>73</v>
      </c>
      <c r="G65" s="9" t="s">
        <v>72</v>
      </c>
      <c r="H65" s="9" t="s">
        <v>26</v>
      </c>
      <c r="I65" s="4" t="s">
        <v>11</v>
      </c>
      <c r="J65" s="2" t="s">
        <v>25</v>
      </c>
      <c r="K65" s="2" t="s">
        <v>22</v>
      </c>
      <c r="L65" s="46"/>
      <c r="M65" s="83"/>
      <c r="N65" s="6"/>
    </row>
    <row r="66" spans="1:15" s="7" customFormat="1" ht="189" x14ac:dyDescent="0.25">
      <c r="A66" s="79">
        <v>42963</v>
      </c>
      <c r="B66" s="5" t="s">
        <v>88</v>
      </c>
      <c r="C66" s="8" t="s">
        <v>71</v>
      </c>
      <c r="D66" s="16" t="s">
        <v>259</v>
      </c>
      <c r="E66" s="17">
        <f>15597000-2543215</f>
        <v>13053785</v>
      </c>
      <c r="F66" s="9" t="s">
        <v>73</v>
      </c>
      <c r="G66" s="9" t="s">
        <v>72</v>
      </c>
      <c r="H66" s="9" t="s">
        <v>26</v>
      </c>
      <c r="I66" s="9" t="s">
        <v>11</v>
      </c>
      <c r="J66" s="2" t="s">
        <v>25</v>
      </c>
      <c r="K66" s="2" t="s">
        <v>22</v>
      </c>
      <c r="L66" s="46"/>
      <c r="M66" s="83"/>
      <c r="N66" s="6" t="s">
        <v>125</v>
      </c>
      <c r="O66" s="7" t="s">
        <v>260</v>
      </c>
    </row>
    <row r="67" spans="1:15" s="7" customFormat="1" ht="126" x14ac:dyDescent="0.25">
      <c r="A67" s="79">
        <v>42963</v>
      </c>
      <c r="B67" s="5" t="s">
        <v>88</v>
      </c>
      <c r="C67" s="8" t="s">
        <v>71</v>
      </c>
      <c r="D67" s="16" t="s">
        <v>261</v>
      </c>
      <c r="E67" s="17">
        <v>540000</v>
      </c>
      <c r="F67" s="3" t="s">
        <v>73</v>
      </c>
      <c r="G67" s="3" t="s">
        <v>72</v>
      </c>
      <c r="H67" s="3" t="s">
        <v>31</v>
      </c>
      <c r="I67" s="3" t="s">
        <v>15</v>
      </c>
      <c r="J67" s="2" t="s">
        <v>25</v>
      </c>
      <c r="K67" s="2" t="s">
        <v>22</v>
      </c>
      <c r="L67" s="33"/>
      <c r="M67" s="42"/>
      <c r="N67" s="6"/>
    </row>
    <row r="68" spans="1:15" s="7" customFormat="1" ht="220.5" x14ac:dyDescent="0.25">
      <c r="A68" s="79">
        <v>42963</v>
      </c>
      <c r="B68" s="5" t="s">
        <v>88</v>
      </c>
      <c r="C68" s="8" t="s">
        <v>71</v>
      </c>
      <c r="D68" s="16" t="s">
        <v>262</v>
      </c>
      <c r="E68" s="17">
        <v>2556000</v>
      </c>
      <c r="F68" s="9" t="s">
        <v>73</v>
      </c>
      <c r="G68" s="9" t="s">
        <v>72</v>
      </c>
      <c r="H68" s="9" t="s">
        <v>31</v>
      </c>
      <c r="I68" s="9" t="s">
        <v>23</v>
      </c>
      <c r="J68" s="2" t="s">
        <v>25</v>
      </c>
      <c r="K68" s="2" t="s">
        <v>22</v>
      </c>
      <c r="L68" s="46"/>
      <c r="M68" s="83"/>
      <c r="N68" s="6" t="s">
        <v>125</v>
      </c>
      <c r="O68" s="7" t="s">
        <v>263</v>
      </c>
    </row>
    <row r="69" spans="1:15" s="85" customFormat="1" ht="15.75" x14ac:dyDescent="0.25">
      <c r="A69" s="84">
        <v>42963</v>
      </c>
    </row>
    <row r="70" spans="1:15" s="15" customFormat="1" ht="330.75" x14ac:dyDescent="0.25">
      <c r="A70" s="79">
        <v>42963</v>
      </c>
      <c r="B70" s="3" t="s">
        <v>92</v>
      </c>
      <c r="C70" s="18" t="s">
        <v>101</v>
      </c>
      <c r="D70" s="3" t="s">
        <v>264</v>
      </c>
      <c r="E70" s="19">
        <v>30600</v>
      </c>
      <c r="F70" s="3" t="s">
        <v>7</v>
      </c>
      <c r="G70" s="3" t="s">
        <v>6</v>
      </c>
      <c r="H70" s="4" t="s">
        <v>31</v>
      </c>
      <c r="I70" s="4" t="s">
        <v>11</v>
      </c>
      <c r="J70" s="2" t="s">
        <v>25</v>
      </c>
      <c r="K70" s="2" t="s">
        <v>21</v>
      </c>
      <c r="L70" s="4"/>
      <c r="M70" s="12"/>
      <c r="N70" s="6" t="s">
        <v>197</v>
      </c>
      <c r="O70" s="7" t="s">
        <v>198</v>
      </c>
    </row>
    <row r="71" spans="1:15" s="15" customFormat="1" ht="330.75" x14ac:dyDescent="0.25">
      <c r="A71" s="79">
        <v>42963</v>
      </c>
      <c r="B71" s="3" t="s">
        <v>92</v>
      </c>
      <c r="C71" s="18" t="s">
        <v>101</v>
      </c>
      <c r="D71" s="3" t="s">
        <v>265</v>
      </c>
      <c r="E71" s="19">
        <v>150000</v>
      </c>
      <c r="F71" s="3" t="s">
        <v>8</v>
      </c>
      <c r="G71" s="3" t="s">
        <v>6</v>
      </c>
      <c r="H71" s="4" t="s">
        <v>31</v>
      </c>
      <c r="I71" s="4" t="s">
        <v>11</v>
      </c>
      <c r="J71" s="2" t="s">
        <v>25</v>
      </c>
      <c r="K71" s="2" t="s">
        <v>21</v>
      </c>
      <c r="L71" s="4"/>
      <c r="M71" s="12"/>
      <c r="N71" s="6" t="s">
        <v>197</v>
      </c>
      <c r="O71" s="7" t="s">
        <v>198</v>
      </c>
    </row>
    <row r="72" spans="1:15" s="15" customFormat="1" ht="409.5" x14ac:dyDescent="0.25">
      <c r="A72" s="79">
        <v>42963</v>
      </c>
      <c r="B72" s="3" t="s">
        <v>92</v>
      </c>
      <c r="C72" s="18" t="s">
        <v>101</v>
      </c>
      <c r="D72" s="3" t="s">
        <v>266</v>
      </c>
      <c r="E72" s="19">
        <v>1351672.3099999998</v>
      </c>
      <c r="F72" s="3" t="s">
        <v>7</v>
      </c>
      <c r="G72" s="3" t="s">
        <v>6</v>
      </c>
      <c r="H72" s="4" t="s">
        <v>31</v>
      </c>
      <c r="I72" s="4" t="s">
        <v>11</v>
      </c>
      <c r="J72" s="2" t="s">
        <v>25</v>
      </c>
      <c r="K72" s="2" t="s">
        <v>21</v>
      </c>
      <c r="L72" s="4"/>
      <c r="M72" s="12"/>
      <c r="N72" s="6" t="s">
        <v>197</v>
      </c>
      <c r="O72" s="7" t="s">
        <v>267</v>
      </c>
    </row>
    <row r="73" spans="1:15" s="15" customFormat="1" ht="330.75" x14ac:dyDescent="0.25">
      <c r="A73" s="79">
        <v>42963</v>
      </c>
      <c r="B73" s="3" t="s">
        <v>92</v>
      </c>
      <c r="C73" s="18" t="s">
        <v>101</v>
      </c>
      <c r="D73" s="3" t="s">
        <v>268</v>
      </c>
      <c r="E73" s="19">
        <v>20000</v>
      </c>
      <c r="F73" s="3" t="s">
        <v>7</v>
      </c>
      <c r="G73" s="3" t="s">
        <v>6</v>
      </c>
      <c r="H73" s="4" t="s">
        <v>31</v>
      </c>
      <c r="I73" s="4" t="s">
        <v>11</v>
      </c>
      <c r="J73" s="2" t="s">
        <v>25</v>
      </c>
      <c r="K73" s="2" t="s">
        <v>21</v>
      </c>
      <c r="L73" s="4"/>
      <c r="M73" s="12"/>
      <c r="N73" s="6" t="s">
        <v>197</v>
      </c>
      <c r="O73" s="7" t="s">
        <v>198</v>
      </c>
    </row>
    <row r="74" spans="1:15" s="15" customFormat="1" ht="252" x14ac:dyDescent="0.25">
      <c r="A74" s="79">
        <v>42963</v>
      </c>
      <c r="B74" s="3" t="s">
        <v>92</v>
      </c>
      <c r="C74" s="18" t="s">
        <v>101</v>
      </c>
      <c r="D74" s="3" t="s">
        <v>269</v>
      </c>
      <c r="E74" s="19">
        <v>102459</v>
      </c>
      <c r="F74" s="3" t="s">
        <v>7</v>
      </c>
      <c r="G74" s="3" t="s">
        <v>6</v>
      </c>
      <c r="H74" s="4" t="s">
        <v>31</v>
      </c>
      <c r="I74" s="4" t="s">
        <v>11</v>
      </c>
      <c r="J74" s="2" t="s">
        <v>25</v>
      </c>
      <c r="K74" s="2" t="s">
        <v>21</v>
      </c>
      <c r="L74" s="4"/>
      <c r="M74" s="12"/>
      <c r="N74" s="6" t="s">
        <v>204</v>
      </c>
      <c r="O74" s="7" t="s">
        <v>205</v>
      </c>
    </row>
    <row r="75" spans="1:15" s="15" customFormat="1" ht="346.5" x14ac:dyDescent="0.25">
      <c r="A75" s="79">
        <v>42963</v>
      </c>
      <c r="B75" s="3" t="s">
        <v>92</v>
      </c>
      <c r="C75" s="18" t="s">
        <v>101</v>
      </c>
      <c r="D75" s="3" t="s">
        <v>270</v>
      </c>
      <c r="E75" s="19">
        <v>96590.58</v>
      </c>
      <c r="F75" s="3" t="s">
        <v>7</v>
      </c>
      <c r="G75" s="3" t="s">
        <v>6</v>
      </c>
      <c r="H75" s="4" t="s">
        <v>31</v>
      </c>
      <c r="I75" s="4" t="s">
        <v>11</v>
      </c>
      <c r="J75" s="2" t="s">
        <v>25</v>
      </c>
      <c r="K75" s="2" t="s">
        <v>21</v>
      </c>
      <c r="L75" s="4"/>
      <c r="M75" s="12"/>
      <c r="N75" s="6" t="s">
        <v>271</v>
      </c>
      <c r="O75" s="7" t="s">
        <v>272</v>
      </c>
    </row>
    <row r="76" spans="1:15" s="15" customFormat="1" ht="236.25" x14ac:dyDescent="0.25">
      <c r="A76" s="79">
        <v>42963</v>
      </c>
      <c r="B76" s="3" t="s">
        <v>92</v>
      </c>
      <c r="C76" s="18" t="s">
        <v>101</v>
      </c>
      <c r="D76" s="3" t="s">
        <v>273</v>
      </c>
      <c r="E76" s="19">
        <v>68000</v>
      </c>
      <c r="F76" s="3" t="s">
        <v>7</v>
      </c>
      <c r="G76" s="3" t="s">
        <v>6</v>
      </c>
      <c r="H76" s="4" t="s">
        <v>31</v>
      </c>
      <c r="I76" s="4" t="s">
        <v>11</v>
      </c>
      <c r="J76" s="2" t="s">
        <v>25</v>
      </c>
      <c r="K76" s="2" t="s">
        <v>21</v>
      </c>
      <c r="L76" s="4"/>
      <c r="M76" s="12"/>
      <c r="N76" s="6" t="s">
        <v>204</v>
      </c>
      <c r="O76" s="7" t="s">
        <v>205</v>
      </c>
    </row>
    <row r="77" spans="1:15" s="15" customFormat="1" ht="236.25" x14ac:dyDescent="0.25">
      <c r="A77" s="79">
        <v>42963</v>
      </c>
      <c r="B77" s="3" t="s">
        <v>92</v>
      </c>
      <c r="C77" s="18" t="s">
        <v>101</v>
      </c>
      <c r="D77" s="3" t="s">
        <v>274</v>
      </c>
      <c r="E77" s="19">
        <v>329250</v>
      </c>
      <c r="F77" s="3" t="s">
        <v>7</v>
      </c>
      <c r="G77" s="3" t="s">
        <v>6</v>
      </c>
      <c r="H77" s="4" t="s">
        <v>31</v>
      </c>
      <c r="I77" s="4" t="s">
        <v>11</v>
      </c>
      <c r="J77" s="2" t="s">
        <v>25</v>
      </c>
      <c r="K77" s="2" t="s">
        <v>21</v>
      </c>
      <c r="L77" s="4"/>
      <c r="M77" s="12"/>
      <c r="N77" s="6" t="s">
        <v>204</v>
      </c>
      <c r="O77" s="7" t="s">
        <v>205</v>
      </c>
    </row>
    <row r="78" spans="1:15" s="15" customFormat="1" ht="283.5" x14ac:dyDescent="0.25">
      <c r="A78" s="79">
        <v>42963</v>
      </c>
      <c r="B78" s="3" t="s">
        <v>92</v>
      </c>
      <c r="C78" s="18" t="s">
        <v>101</v>
      </c>
      <c r="D78" s="3" t="s">
        <v>275</v>
      </c>
      <c r="E78" s="19">
        <v>34000</v>
      </c>
      <c r="F78" s="3" t="s">
        <v>7</v>
      </c>
      <c r="G78" s="3" t="s">
        <v>6</v>
      </c>
      <c r="H78" s="4" t="s">
        <v>31</v>
      </c>
      <c r="I78" s="4" t="s">
        <v>11</v>
      </c>
      <c r="J78" s="2" t="s">
        <v>25</v>
      </c>
      <c r="K78" s="2" t="s">
        <v>21</v>
      </c>
      <c r="L78" s="4"/>
      <c r="M78" s="12"/>
      <c r="N78" s="6" t="s">
        <v>204</v>
      </c>
      <c r="O78" s="7" t="s">
        <v>205</v>
      </c>
    </row>
    <row r="79" spans="1:15" s="15" customFormat="1" ht="409.5" x14ac:dyDescent="0.25">
      <c r="A79" s="79">
        <v>42963</v>
      </c>
      <c r="B79" s="3" t="s">
        <v>92</v>
      </c>
      <c r="C79" s="18" t="s">
        <v>101</v>
      </c>
      <c r="D79" s="3" t="s">
        <v>276</v>
      </c>
      <c r="E79" s="19">
        <v>243365</v>
      </c>
      <c r="F79" s="3" t="s">
        <v>7</v>
      </c>
      <c r="G79" s="3" t="s">
        <v>6</v>
      </c>
      <c r="H79" s="4" t="s">
        <v>31</v>
      </c>
      <c r="I79" s="4" t="s">
        <v>11</v>
      </c>
      <c r="J79" s="2" t="s">
        <v>25</v>
      </c>
      <c r="K79" s="2" t="s">
        <v>21</v>
      </c>
      <c r="L79" s="4"/>
      <c r="M79" s="12"/>
      <c r="N79" s="6" t="s">
        <v>277</v>
      </c>
      <c r="O79" s="7" t="s">
        <v>278</v>
      </c>
    </row>
    <row r="80" spans="1:15" s="15" customFormat="1" ht="409.5" x14ac:dyDescent="0.25">
      <c r="A80" s="79">
        <v>42963</v>
      </c>
      <c r="B80" s="3" t="s">
        <v>92</v>
      </c>
      <c r="C80" s="18" t="s">
        <v>101</v>
      </c>
      <c r="D80" s="3" t="s">
        <v>279</v>
      </c>
      <c r="E80" s="19">
        <v>99050.98</v>
      </c>
      <c r="F80" s="3" t="s">
        <v>8</v>
      </c>
      <c r="G80" s="3" t="s">
        <v>6</v>
      </c>
      <c r="H80" s="4" t="s">
        <v>31</v>
      </c>
      <c r="I80" s="4" t="s">
        <v>11</v>
      </c>
      <c r="J80" s="2" t="s">
        <v>25</v>
      </c>
      <c r="K80" s="2" t="s">
        <v>21</v>
      </c>
      <c r="L80" s="4"/>
      <c r="M80" s="12"/>
      <c r="N80" s="6" t="s">
        <v>201</v>
      </c>
      <c r="O80" s="7" t="s">
        <v>202</v>
      </c>
    </row>
    <row r="81" spans="1:15" s="15" customFormat="1" ht="409.5" x14ac:dyDescent="0.25">
      <c r="A81" s="79">
        <v>42963</v>
      </c>
      <c r="B81" s="3" t="s">
        <v>92</v>
      </c>
      <c r="C81" s="18" t="s">
        <v>101</v>
      </c>
      <c r="D81" s="3" t="s">
        <v>280</v>
      </c>
      <c r="E81" s="19">
        <v>1011803.22</v>
      </c>
      <c r="F81" s="3" t="s">
        <v>7</v>
      </c>
      <c r="G81" s="3" t="s">
        <v>6</v>
      </c>
      <c r="H81" s="4" t="s">
        <v>31</v>
      </c>
      <c r="I81" s="4" t="s">
        <v>11</v>
      </c>
      <c r="J81" s="2" t="s">
        <v>25</v>
      </c>
      <c r="K81" s="2" t="s">
        <v>21</v>
      </c>
      <c r="L81" s="4"/>
      <c r="M81" s="12"/>
      <c r="N81" s="6" t="s">
        <v>201</v>
      </c>
      <c r="O81" s="7" t="s">
        <v>202</v>
      </c>
    </row>
    <row r="82" spans="1:15" s="15" customFormat="1" ht="409.5" x14ac:dyDescent="0.25">
      <c r="A82" s="79">
        <v>42963</v>
      </c>
      <c r="B82" s="3" t="s">
        <v>92</v>
      </c>
      <c r="C82" s="18" t="s">
        <v>101</v>
      </c>
      <c r="D82" s="3" t="s">
        <v>281</v>
      </c>
      <c r="E82" s="19">
        <v>1490000</v>
      </c>
      <c r="F82" s="3" t="s">
        <v>7</v>
      </c>
      <c r="G82" s="3" t="s">
        <v>6</v>
      </c>
      <c r="H82" s="4" t="s">
        <v>31</v>
      </c>
      <c r="I82" s="4" t="s">
        <v>11</v>
      </c>
      <c r="J82" s="2" t="s">
        <v>25</v>
      </c>
      <c r="K82" s="2" t="s">
        <v>21</v>
      </c>
      <c r="L82" s="4"/>
      <c r="M82" s="12"/>
      <c r="N82" s="6" t="s">
        <v>201</v>
      </c>
      <c r="O82" s="7" t="s">
        <v>202</v>
      </c>
    </row>
    <row r="83" spans="1:15" s="15" customFormat="1" ht="409.5" x14ac:dyDescent="0.25">
      <c r="A83" s="79">
        <v>42963</v>
      </c>
      <c r="B83" s="3" t="s">
        <v>92</v>
      </c>
      <c r="C83" s="18" t="s">
        <v>101</v>
      </c>
      <c r="D83" s="3" t="s">
        <v>282</v>
      </c>
      <c r="E83" s="19">
        <v>437158</v>
      </c>
      <c r="F83" s="3" t="s">
        <v>7</v>
      </c>
      <c r="G83" s="3" t="s">
        <v>6</v>
      </c>
      <c r="H83" s="4" t="s">
        <v>31</v>
      </c>
      <c r="I83" s="4" t="s">
        <v>11</v>
      </c>
      <c r="J83" s="2" t="s">
        <v>25</v>
      </c>
      <c r="K83" s="2" t="s">
        <v>21</v>
      </c>
      <c r="L83" s="4"/>
      <c r="M83" s="12"/>
      <c r="N83" s="6" t="s">
        <v>201</v>
      </c>
      <c r="O83" s="7" t="s">
        <v>202</v>
      </c>
    </row>
    <row r="84" spans="1:15" s="15" customFormat="1" ht="346.5" x14ac:dyDescent="0.25">
      <c r="A84" s="79">
        <v>42963</v>
      </c>
      <c r="B84" s="3" t="s">
        <v>92</v>
      </c>
      <c r="C84" s="18" t="s">
        <v>101</v>
      </c>
      <c r="D84" s="3" t="s">
        <v>283</v>
      </c>
      <c r="E84" s="19">
        <v>419000</v>
      </c>
      <c r="F84" s="3" t="s">
        <v>8</v>
      </c>
      <c r="G84" s="3" t="s">
        <v>6</v>
      </c>
      <c r="H84" s="4" t="s">
        <v>31</v>
      </c>
      <c r="I84" s="4" t="s">
        <v>11</v>
      </c>
      <c r="J84" s="2" t="s">
        <v>25</v>
      </c>
      <c r="K84" s="2" t="s">
        <v>21</v>
      </c>
      <c r="L84" s="4"/>
      <c r="M84" s="12"/>
      <c r="N84" s="6" t="s">
        <v>284</v>
      </c>
      <c r="O84" s="7" t="s">
        <v>285</v>
      </c>
    </row>
    <row r="85" spans="1:15" s="15" customFormat="1" ht="299.25" x14ac:dyDescent="0.25">
      <c r="A85" s="79">
        <v>42963</v>
      </c>
      <c r="B85" s="3" t="s">
        <v>92</v>
      </c>
      <c r="C85" s="18" t="s">
        <v>101</v>
      </c>
      <c r="D85" s="3" t="s">
        <v>286</v>
      </c>
      <c r="E85" s="19">
        <v>74984</v>
      </c>
      <c r="F85" s="3" t="s">
        <v>7</v>
      </c>
      <c r="G85" s="3" t="s">
        <v>6</v>
      </c>
      <c r="H85" s="4" t="s">
        <v>31</v>
      </c>
      <c r="I85" s="4" t="s">
        <v>11</v>
      </c>
      <c r="J85" s="2" t="s">
        <v>25</v>
      </c>
      <c r="K85" s="2" t="s">
        <v>21</v>
      </c>
      <c r="L85" s="4"/>
      <c r="M85" s="12"/>
      <c r="N85" s="6" t="s">
        <v>127</v>
      </c>
      <c r="O85" s="7" t="s">
        <v>195</v>
      </c>
    </row>
    <row r="86" spans="1:15" s="15" customFormat="1" ht="252" x14ac:dyDescent="0.25">
      <c r="A86" s="79">
        <v>42963</v>
      </c>
      <c r="B86" s="3" t="s">
        <v>92</v>
      </c>
      <c r="C86" s="18" t="s">
        <v>101</v>
      </c>
      <c r="D86" s="3" t="s">
        <v>287</v>
      </c>
      <c r="E86" s="19">
        <v>36886</v>
      </c>
      <c r="F86" s="3" t="s">
        <v>7</v>
      </c>
      <c r="G86" s="3" t="s">
        <v>6</v>
      </c>
      <c r="H86" s="4" t="s">
        <v>31</v>
      </c>
      <c r="I86" s="4" t="s">
        <v>11</v>
      </c>
      <c r="J86" s="2" t="s">
        <v>25</v>
      </c>
      <c r="K86" s="2" t="s">
        <v>21</v>
      </c>
      <c r="L86" s="4"/>
      <c r="M86" s="12"/>
      <c r="N86" s="6" t="s">
        <v>127</v>
      </c>
      <c r="O86" s="7" t="s">
        <v>195</v>
      </c>
    </row>
    <row r="87" spans="1:15" s="15" customFormat="1" ht="252" x14ac:dyDescent="0.25">
      <c r="A87" s="79">
        <v>42963</v>
      </c>
      <c r="B87" s="3" t="s">
        <v>92</v>
      </c>
      <c r="C87" s="18" t="s">
        <v>101</v>
      </c>
      <c r="D87" s="3" t="s">
        <v>288</v>
      </c>
      <c r="E87" s="19">
        <v>157780</v>
      </c>
      <c r="F87" s="3" t="s">
        <v>7</v>
      </c>
      <c r="G87" s="3" t="s">
        <v>6</v>
      </c>
      <c r="H87" s="4" t="s">
        <v>31</v>
      </c>
      <c r="I87" s="4" t="s">
        <v>11</v>
      </c>
      <c r="J87" s="2" t="s">
        <v>25</v>
      </c>
      <c r="K87" s="2" t="s">
        <v>21</v>
      </c>
      <c r="L87" s="4"/>
      <c r="M87" s="12"/>
      <c r="N87" s="6" t="s">
        <v>127</v>
      </c>
      <c r="O87" s="7" t="s">
        <v>195</v>
      </c>
    </row>
    <row r="88" spans="1:15" s="15" customFormat="1" ht="252" x14ac:dyDescent="0.25">
      <c r="A88" s="79">
        <v>42963</v>
      </c>
      <c r="B88" s="3" t="s">
        <v>92</v>
      </c>
      <c r="C88" s="18" t="s">
        <v>101</v>
      </c>
      <c r="D88" s="3" t="s">
        <v>289</v>
      </c>
      <c r="E88" s="19">
        <v>50000</v>
      </c>
      <c r="F88" s="3" t="s">
        <v>7</v>
      </c>
      <c r="G88" s="3" t="s">
        <v>6</v>
      </c>
      <c r="H88" s="4" t="s">
        <v>31</v>
      </c>
      <c r="I88" s="4" t="s">
        <v>11</v>
      </c>
      <c r="J88" s="2" t="s">
        <v>25</v>
      </c>
      <c r="K88" s="2" t="s">
        <v>21</v>
      </c>
      <c r="L88" s="4"/>
      <c r="M88" s="12"/>
      <c r="N88" s="6" t="s">
        <v>127</v>
      </c>
      <c r="O88" s="7" t="s">
        <v>195</v>
      </c>
    </row>
    <row r="89" spans="1:15" s="15" customFormat="1" ht="283.5" x14ac:dyDescent="0.25">
      <c r="A89" s="79">
        <v>42963</v>
      </c>
      <c r="B89" s="3" t="s">
        <v>92</v>
      </c>
      <c r="C89" s="18" t="s">
        <v>101</v>
      </c>
      <c r="D89" s="3" t="s">
        <v>290</v>
      </c>
      <c r="E89" s="19">
        <v>105375.56</v>
      </c>
      <c r="F89" s="3" t="s">
        <v>7</v>
      </c>
      <c r="G89" s="3" t="s">
        <v>6</v>
      </c>
      <c r="H89" s="4" t="s">
        <v>31</v>
      </c>
      <c r="I89" s="4" t="s">
        <v>11</v>
      </c>
      <c r="J89" s="2" t="s">
        <v>25</v>
      </c>
      <c r="K89" s="2" t="s">
        <v>21</v>
      </c>
      <c r="L89" s="4"/>
      <c r="M89" s="12"/>
      <c r="N89" s="6" t="s">
        <v>127</v>
      </c>
      <c r="O89" s="7" t="s">
        <v>291</v>
      </c>
    </row>
    <row r="90" spans="1:15" s="15" customFormat="1" ht="252" x14ac:dyDescent="0.25">
      <c r="A90" s="79">
        <v>42963</v>
      </c>
      <c r="B90" s="3" t="s">
        <v>92</v>
      </c>
      <c r="C90" s="18" t="s">
        <v>101</v>
      </c>
      <c r="D90" s="3" t="s">
        <v>292</v>
      </c>
      <c r="E90" s="19">
        <v>81200</v>
      </c>
      <c r="F90" s="3" t="s">
        <v>7</v>
      </c>
      <c r="G90" s="3" t="s">
        <v>6</v>
      </c>
      <c r="H90" s="4" t="s">
        <v>31</v>
      </c>
      <c r="I90" s="4" t="s">
        <v>11</v>
      </c>
      <c r="J90" s="2" t="s">
        <v>25</v>
      </c>
      <c r="K90" s="2" t="s">
        <v>21</v>
      </c>
      <c r="L90" s="4"/>
      <c r="M90" s="12"/>
      <c r="N90" s="6" t="s">
        <v>127</v>
      </c>
      <c r="O90" s="7" t="s">
        <v>195</v>
      </c>
    </row>
    <row r="91" spans="1:15" s="15" customFormat="1" ht="236.25" x14ac:dyDescent="0.25">
      <c r="A91" s="79">
        <v>42963</v>
      </c>
      <c r="B91" s="3" t="s">
        <v>92</v>
      </c>
      <c r="C91" s="18" t="s">
        <v>101</v>
      </c>
      <c r="D91" s="3" t="s">
        <v>293</v>
      </c>
      <c r="E91" s="19">
        <v>60000</v>
      </c>
      <c r="F91" s="3" t="s">
        <v>7</v>
      </c>
      <c r="G91" s="3" t="s">
        <v>6</v>
      </c>
      <c r="H91" s="4" t="s">
        <v>31</v>
      </c>
      <c r="I91" s="4" t="s">
        <v>11</v>
      </c>
      <c r="J91" s="2" t="s">
        <v>25</v>
      </c>
      <c r="K91" s="2" t="s">
        <v>21</v>
      </c>
      <c r="L91" s="4"/>
      <c r="M91" s="12"/>
      <c r="N91" s="6" t="s">
        <v>127</v>
      </c>
      <c r="O91" s="7" t="s">
        <v>195</v>
      </c>
    </row>
    <row r="92" spans="1:15" s="15" customFormat="1" ht="409.5" x14ac:dyDescent="0.25">
      <c r="A92" s="79">
        <v>42963</v>
      </c>
      <c r="B92" s="3" t="s">
        <v>92</v>
      </c>
      <c r="C92" s="37" t="s">
        <v>101</v>
      </c>
      <c r="D92" s="3" t="s">
        <v>294</v>
      </c>
      <c r="E92" s="19">
        <v>1074768.57</v>
      </c>
      <c r="F92" s="3" t="s">
        <v>7</v>
      </c>
      <c r="G92" s="3" t="s">
        <v>6</v>
      </c>
      <c r="H92" s="4" t="s">
        <v>31</v>
      </c>
      <c r="I92" s="4" t="s">
        <v>11</v>
      </c>
      <c r="J92" s="2" t="s">
        <v>25</v>
      </c>
      <c r="K92" s="2" t="s">
        <v>21</v>
      </c>
      <c r="L92" s="4"/>
      <c r="M92" s="12"/>
      <c r="N92" s="6" t="s">
        <v>295</v>
      </c>
      <c r="O92" s="7" t="s">
        <v>296</v>
      </c>
    </row>
    <row r="93" spans="1:15" s="15" customFormat="1" ht="252" x14ac:dyDescent="0.25">
      <c r="A93" s="79">
        <v>42963</v>
      </c>
      <c r="B93" s="3" t="s">
        <v>92</v>
      </c>
      <c r="C93" s="18" t="s">
        <v>101</v>
      </c>
      <c r="D93" s="3" t="s">
        <v>297</v>
      </c>
      <c r="E93" s="19">
        <v>102440</v>
      </c>
      <c r="F93" s="3" t="s">
        <v>7</v>
      </c>
      <c r="G93" s="3" t="s">
        <v>6</v>
      </c>
      <c r="H93" s="4" t="s">
        <v>31</v>
      </c>
      <c r="I93" s="4" t="s">
        <v>11</v>
      </c>
      <c r="J93" s="2" t="s">
        <v>25</v>
      </c>
      <c r="K93" s="2" t="s">
        <v>21</v>
      </c>
      <c r="L93" s="4"/>
      <c r="M93" s="12"/>
      <c r="N93" s="6" t="s">
        <v>298</v>
      </c>
      <c r="O93" s="7" t="s">
        <v>299</v>
      </c>
    </row>
    <row r="94" spans="1:15" s="15" customFormat="1" ht="267.75" x14ac:dyDescent="0.25">
      <c r="A94" s="79">
        <v>42963</v>
      </c>
      <c r="B94" s="3" t="s">
        <v>92</v>
      </c>
      <c r="C94" s="18" t="s">
        <v>101</v>
      </c>
      <c r="D94" s="3" t="s">
        <v>300</v>
      </c>
      <c r="E94" s="19">
        <v>351573.82</v>
      </c>
      <c r="F94" s="3" t="s">
        <v>7</v>
      </c>
      <c r="G94" s="3" t="s">
        <v>6</v>
      </c>
      <c r="H94" s="4" t="s">
        <v>31</v>
      </c>
      <c r="I94" s="4" t="s">
        <v>11</v>
      </c>
      <c r="J94" s="2" t="s">
        <v>25</v>
      </c>
      <c r="K94" s="2" t="s">
        <v>21</v>
      </c>
      <c r="L94" s="4"/>
      <c r="M94" s="12"/>
      <c r="N94" s="6" t="s">
        <v>204</v>
      </c>
      <c r="O94" s="7" t="s">
        <v>301</v>
      </c>
    </row>
    <row r="95" spans="1:15" s="15" customFormat="1" ht="236.25" x14ac:dyDescent="0.25">
      <c r="A95" s="79">
        <v>42963</v>
      </c>
      <c r="B95" s="3" t="s">
        <v>92</v>
      </c>
      <c r="C95" s="18" t="s">
        <v>101</v>
      </c>
      <c r="D95" s="3" t="s">
        <v>302</v>
      </c>
      <c r="E95" s="19">
        <v>13661.2</v>
      </c>
      <c r="F95" s="3" t="s">
        <v>7</v>
      </c>
      <c r="G95" s="3" t="s">
        <v>6</v>
      </c>
      <c r="H95" s="4" t="s">
        <v>31</v>
      </c>
      <c r="I95" s="4" t="s">
        <v>11</v>
      </c>
      <c r="J95" s="2" t="s">
        <v>25</v>
      </c>
      <c r="K95" s="2" t="s">
        <v>21</v>
      </c>
      <c r="L95" s="4"/>
      <c r="M95" s="12"/>
      <c r="N95" s="6" t="s">
        <v>128</v>
      </c>
      <c r="O95" s="7" t="s">
        <v>193</v>
      </c>
    </row>
    <row r="96" spans="1:15" s="15" customFormat="1" ht="315" x14ac:dyDescent="0.25">
      <c r="A96" s="79">
        <v>42963</v>
      </c>
      <c r="B96" s="3" t="s">
        <v>92</v>
      </c>
      <c r="C96" s="18" t="s">
        <v>101</v>
      </c>
      <c r="D96" s="3" t="s">
        <v>303</v>
      </c>
      <c r="E96" s="19">
        <v>40000</v>
      </c>
      <c r="F96" s="3" t="s">
        <v>7</v>
      </c>
      <c r="G96" s="3" t="s">
        <v>6</v>
      </c>
      <c r="H96" s="4" t="s">
        <v>31</v>
      </c>
      <c r="I96" s="4" t="s">
        <v>11</v>
      </c>
      <c r="J96" s="2" t="s">
        <v>25</v>
      </c>
      <c r="K96" s="2" t="s">
        <v>21</v>
      </c>
      <c r="L96" s="4"/>
      <c r="M96" s="12"/>
      <c r="N96" s="6" t="s">
        <v>128</v>
      </c>
      <c r="O96" s="7" t="s">
        <v>193</v>
      </c>
    </row>
    <row r="97" spans="1:15" s="15" customFormat="1" ht="315" x14ac:dyDescent="0.25">
      <c r="A97" s="79">
        <v>42963</v>
      </c>
      <c r="B97" s="3" t="s">
        <v>92</v>
      </c>
      <c r="C97" s="37" t="s">
        <v>101</v>
      </c>
      <c r="D97" s="3" t="s">
        <v>304</v>
      </c>
      <c r="E97" s="19">
        <v>4757000</v>
      </c>
      <c r="F97" s="3" t="s">
        <v>7</v>
      </c>
      <c r="G97" s="3" t="s">
        <v>6</v>
      </c>
      <c r="H97" s="4" t="s">
        <v>26</v>
      </c>
      <c r="I97" s="4" t="s">
        <v>11</v>
      </c>
      <c r="J97" s="2" t="s">
        <v>25</v>
      </c>
      <c r="K97" s="2" t="s">
        <v>21</v>
      </c>
      <c r="L97" s="4"/>
      <c r="M97" s="12"/>
      <c r="N97" s="6" t="s">
        <v>305</v>
      </c>
      <c r="O97" s="7" t="s">
        <v>306</v>
      </c>
    </row>
    <row r="98" spans="1:15" s="15" customFormat="1" ht="346.5" x14ac:dyDescent="0.25">
      <c r="A98" s="79">
        <v>42963</v>
      </c>
      <c r="B98" s="3" t="s">
        <v>92</v>
      </c>
      <c r="C98" s="18" t="s">
        <v>101</v>
      </c>
      <c r="D98" s="3" t="s">
        <v>307</v>
      </c>
      <c r="E98" s="19">
        <v>47800</v>
      </c>
      <c r="F98" s="3" t="s">
        <v>7</v>
      </c>
      <c r="G98" s="3" t="s">
        <v>6</v>
      </c>
      <c r="H98" s="4" t="s">
        <v>31</v>
      </c>
      <c r="I98" s="4" t="s">
        <v>11</v>
      </c>
      <c r="J98" s="2" t="s">
        <v>25</v>
      </c>
      <c r="K98" s="2" t="s">
        <v>21</v>
      </c>
      <c r="L98" s="4"/>
      <c r="M98" s="12"/>
      <c r="N98" s="6"/>
      <c r="O98" s="7"/>
    </row>
    <row r="99" spans="1:15" s="15" customFormat="1" ht="283.5" x14ac:dyDescent="0.25">
      <c r="A99" s="79">
        <v>42963</v>
      </c>
      <c r="B99" s="3" t="s">
        <v>92</v>
      </c>
      <c r="C99" s="18" t="s">
        <v>101</v>
      </c>
      <c r="D99" s="3" t="s">
        <v>107</v>
      </c>
      <c r="E99" s="19">
        <v>247750.99</v>
      </c>
      <c r="F99" s="3" t="s">
        <v>7</v>
      </c>
      <c r="G99" s="3" t="s">
        <v>6</v>
      </c>
      <c r="H99" s="4" t="s">
        <v>31</v>
      </c>
      <c r="I99" s="30" t="s">
        <v>11</v>
      </c>
      <c r="J99" s="2" t="s">
        <v>25</v>
      </c>
      <c r="K99" s="2" t="s">
        <v>21</v>
      </c>
      <c r="L99" s="4"/>
      <c r="M99" s="12"/>
      <c r="N99" s="6" t="s">
        <v>308</v>
      </c>
      <c r="O99" s="7" t="s">
        <v>309</v>
      </c>
    </row>
    <row r="100" spans="1:15" s="15" customFormat="1" ht="283.5" x14ac:dyDescent="0.25">
      <c r="A100" s="79">
        <v>42963</v>
      </c>
      <c r="B100" s="3" t="s">
        <v>92</v>
      </c>
      <c r="C100" s="18" t="s">
        <v>101</v>
      </c>
      <c r="D100" s="3" t="s">
        <v>310</v>
      </c>
      <c r="E100" s="19">
        <v>345768.8</v>
      </c>
      <c r="F100" s="3" t="s">
        <v>7</v>
      </c>
      <c r="G100" s="3" t="s">
        <v>6</v>
      </c>
      <c r="H100" s="4" t="s">
        <v>31</v>
      </c>
      <c r="I100" s="4" t="s">
        <v>11</v>
      </c>
      <c r="J100" s="2" t="s">
        <v>25</v>
      </c>
      <c r="K100" s="2" t="s">
        <v>21</v>
      </c>
      <c r="L100" s="4"/>
      <c r="M100" s="12"/>
      <c r="N100" s="6" t="s">
        <v>129</v>
      </c>
      <c r="O100" s="7" t="s">
        <v>311</v>
      </c>
    </row>
    <row r="101" spans="1:15" s="15" customFormat="1" ht="283.5" x14ac:dyDescent="0.25">
      <c r="A101" s="79">
        <v>42963</v>
      </c>
      <c r="B101" s="3" t="s">
        <v>92</v>
      </c>
      <c r="C101" s="18" t="s">
        <v>101</v>
      </c>
      <c r="D101" s="3" t="s">
        <v>312</v>
      </c>
      <c r="E101" s="19">
        <v>94231.2</v>
      </c>
      <c r="F101" s="3" t="s">
        <v>7</v>
      </c>
      <c r="G101" s="3" t="s">
        <v>6</v>
      </c>
      <c r="H101" s="4" t="s">
        <v>31</v>
      </c>
      <c r="I101" s="4" t="s">
        <v>11</v>
      </c>
      <c r="J101" s="2" t="s">
        <v>25</v>
      </c>
      <c r="K101" s="2" t="s">
        <v>21</v>
      </c>
      <c r="L101" s="4"/>
      <c r="M101" s="12"/>
      <c r="N101" s="6" t="s">
        <v>129</v>
      </c>
      <c r="O101" s="7" t="s">
        <v>313</v>
      </c>
    </row>
    <row r="102" spans="1:15" s="15" customFormat="1" ht="267.75" x14ac:dyDescent="0.25">
      <c r="A102" s="79">
        <v>42963</v>
      </c>
      <c r="B102" s="3" t="s">
        <v>92</v>
      </c>
      <c r="C102" s="18" t="s">
        <v>101</v>
      </c>
      <c r="D102" s="3" t="s">
        <v>314</v>
      </c>
      <c r="E102" s="19">
        <v>74400</v>
      </c>
      <c r="F102" s="3" t="s">
        <v>7</v>
      </c>
      <c r="G102" s="3" t="s">
        <v>6</v>
      </c>
      <c r="H102" s="4" t="s">
        <v>31</v>
      </c>
      <c r="I102" s="4" t="s">
        <v>11</v>
      </c>
      <c r="J102" s="2" t="s">
        <v>25</v>
      </c>
      <c r="K102" s="2" t="s">
        <v>21</v>
      </c>
      <c r="L102" s="4"/>
      <c r="M102" s="12"/>
      <c r="N102" s="6"/>
      <c r="O102" s="7"/>
    </row>
    <row r="103" spans="1:15" s="15" customFormat="1" ht="299.25" x14ac:dyDescent="0.25">
      <c r="A103" s="79">
        <v>42963</v>
      </c>
      <c r="B103" s="3" t="s">
        <v>92</v>
      </c>
      <c r="C103" s="18" t="s">
        <v>101</v>
      </c>
      <c r="D103" s="3" t="s">
        <v>315</v>
      </c>
      <c r="E103" s="19">
        <v>34153</v>
      </c>
      <c r="F103" s="3" t="s">
        <v>7</v>
      </c>
      <c r="G103" s="3" t="s">
        <v>6</v>
      </c>
      <c r="H103" s="4" t="s">
        <v>31</v>
      </c>
      <c r="I103" s="4" t="s">
        <v>11</v>
      </c>
      <c r="J103" s="2" t="s">
        <v>25</v>
      </c>
      <c r="K103" s="2" t="s">
        <v>21</v>
      </c>
      <c r="L103" s="4"/>
      <c r="M103" s="12"/>
      <c r="N103" s="6"/>
      <c r="O103" s="7"/>
    </row>
    <row r="104" spans="1:15" s="15" customFormat="1" ht="378" x14ac:dyDescent="0.25">
      <c r="A104" s="79">
        <v>42963</v>
      </c>
      <c r="B104" s="5" t="s">
        <v>88</v>
      </c>
      <c r="C104" s="8" t="s">
        <v>71</v>
      </c>
      <c r="D104" s="16" t="s">
        <v>81</v>
      </c>
      <c r="E104" s="17">
        <v>3380000</v>
      </c>
      <c r="F104" s="9" t="s">
        <v>73</v>
      </c>
      <c r="G104" s="9" t="s">
        <v>72</v>
      </c>
      <c r="H104" s="9" t="s">
        <v>26</v>
      </c>
      <c r="I104" s="4" t="s">
        <v>17</v>
      </c>
      <c r="J104" s="2" t="s">
        <v>25</v>
      </c>
      <c r="K104" s="2" t="s">
        <v>22</v>
      </c>
      <c r="L104" s="46"/>
      <c r="M104" s="39"/>
      <c r="N104" s="6" t="s">
        <v>316</v>
      </c>
      <c r="O104" s="7" t="s">
        <v>317</v>
      </c>
    </row>
    <row r="105" spans="1:15" s="15" customFormat="1" ht="204.75" x14ac:dyDescent="0.25">
      <c r="A105" s="79">
        <v>42963</v>
      </c>
      <c r="B105" s="5" t="s">
        <v>88</v>
      </c>
      <c r="C105" s="8" t="s">
        <v>71</v>
      </c>
      <c r="D105" s="16" t="s">
        <v>80</v>
      </c>
      <c r="E105" s="17">
        <v>57960</v>
      </c>
      <c r="F105" s="9" t="s">
        <v>73</v>
      </c>
      <c r="G105" s="9" t="s">
        <v>72</v>
      </c>
      <c r="H105" s="9" t="s">
        <v>26</v>
      </c>
      <c r="I105" s="9" t="s">
        <v>44</v>
      </c>
      <c r="J105" s="2" t="s">
        <v>25</v>
      </c>
      <c r="K105" s="2" t="s">
        <v>22</v>
      </c>
      <c r="L105" s="46" t="s">
        <v>134</v>
      </c>
      <c r="M105" s="25"/>
      <c r="N105" s="26" t="s">
        <v>130</v>
      </c>
      <c r="O105" s="27" t="s">
        <v>131</v>
      </c>
    </row>
    <row r="106" spans="1:15" s="15" customFormat="1" ht="267.75" x14ac:dyDescent="0.25">
      <c r="A106" s="79">
        <v>42963</v>
      </c>
      <c r="B106" s="3" t="s">
        <v>93</v>
      </c>
      <c r="C106" s="18" t="s">
        <v>101</v>
      </c>
      <c r="D106" s="3" t="s">
        <v>318</v>
      </c>
      <c r="E106" s="19">
        <f>137004+3206</f>
        <v>140210</v>
      </c>
      <c r="F106" s="3" t="s">
        <v>7</v>
      </c>
      <c r="G106" s="3" t="s">
        <v>6</v>
      </c>
      <c r="H106" s="4" t="s">
        <v>31</v>
      </c>
      <c r="I106" s="4" t="s">
        <v>11</v>
      </c>
      <c r="J106" s="2" t="s">
        <v>25</v>
      </c>
      <c r="K106" s="2" t="s">
        <v>21</v>
      </c>
      <c r="L106" s="4"/>
      <c r="M106" s="12"/>
      <c r="N106" s="6" t="s">
        <v>319</v>
      </c>
      <c r="O106" s="7" t="s">
        <v>320</v>
      </c>
    </row>
    <row r="107" spans="1:15" s="15" customFormat="1" ht="220.5" x14ac:dyDescent="0.25">
      <c r="A107" s="79">
        <v>42963</v>
      </c>
      <c r="B107" s="3" t="s">
        <v>93</v>
      </c>
      <c r="C107" s="18" t="s">
        <v>101</v>
      </c>
      <c r="D107" s="3" t="s">
        <v>321</v>
      </c>
      <c r="E107" s="19">
        <v>121500</v>
      </c>
      <c r="F107" s="3" t="s">
        <v>7</v>
      </c>
      <c r="G107" s="3" t="s">
        <v>6</v>
      </c>
      <c r="H107" s="4" t="s">
        <v>31</v>
      </c>
      <c r="I107" s="4" t="s">
        <v>11</v>
      </c>
      <c r="J107" s="2" t="s">
        <v>25</v>
      </c>
      <c r="K107" s="2" t="s">
        <v>21</v>
      </c>
      <c r="L107" s="4"/>
      <c r="M107" s="12"/>
      <c r="N107" s="6" t="s">
        <v>127</v>
      </c>
      <c r="O107" s="7" t="s">
        <v>195</v>
      </c>
    </row>
    <row r="108" spans="1:15" s="15" customFormat="1" ht="220.5" x14ac:dyDescent="0.25">
      <c r="A108" s="79">
        <v>42963</v>
      </c>
      <c r="B108" s="3" t="s">
        <v>9</v>
      </c>
      <c r="C108" s="18" t="s">
        <v>101</v>
      </c>
      <c r="D108" s="3" t="s">
        <v>322</v>
      </c>
      <c r="E108" s="19">
        <v>121500</v>
      </c>
      <c r="F108" s="3" t="s">
        <v>7</v>
      </c>
      <c r="G108" s="3" t="s">
        <v>6</v>
      </c>
      <c r="H108" s="4" t="s">
        <v>31</v>
      </c>
      <c r="I108" s="4" t="s">
        <v>11</v>
      </c>
      <c r="J108" s="2" t="s">
        <v>25</v>
      </c>
      <c r="K108" s="2" t="s">
        <v>21</v>
      </c>
      <c r="L108" s="4"/>
      <c r="M108" s="12"/>
      <c r="N108" s="6" t="s">
        <v>127</v>
      </c>
      <c r="O108" s="7" t="s">
        <v>195</v>
      </c>
    </row>
    <row r="109" spans="1:15" x14ac:dyDescent="0.25">
      <c r="A109" s="47"/>
    </row>
    <row r="110" spans="1:15" s="85" customFormat="1" x14ac:dyDescent="0.25">
      <c r="A110" s="86" t="s">
        <v>323</v>
      </c>
    </row>
    <row r="111" spans="1:15" s="7" customFormat="1" ht="267.75" x14ac:dyDescent="0.25">
      <c r="A111" s="87" t="s">
        <v>323</v>
      </c>
      <c r="B111" s="5" t="s">
        <v>88</v>
      </c>
      <c r="C111" s="8" t="s">
        <v>71</v>
      </c>
      <c r="D111" s="16" t="s">
        <v>324</v>
      </c>
      <c r="E111" s="17">
        <v>5940000</v>
      </c>
      <c r="F111" s="3" t="s">
        <v>73</v>
      </c>
      <c r="G111" s="3" t="s">
        <v>72</v>
      </c>
      <c r="H111" s="9" t="s">
        <v>26</v>
      </c>
      <c r="I111" s="4" t="s">
        <v>11</v>
      </c>
      <c r="J111" s="2" t="s">
        <v>25</v>
      </c>
      <c r="K111" s="2" t="s">
        <v>22</v>
      </c>
      <c r="L111" s="33"/>
      <c r="M111" s="34"/>
      <c r="N111" s="6" t="s">
        <v>325</v>
      </c>
      <c r="O111" s="7" t="s">
        <v>326</v>
      </c>
    </row>
    <row r="112" spans="1:15" s="7" customFormat="1" ht="157.5" x14ac:dyDescent="0.25">
      <c r="A112" s="87" t="s">
        <v>323</v>
      </c>
      <c r="B112" s="5" t="s">
        <v>88</v>
      </c>
      <c r="C112" s="8" t="s">
        <v>71</v>
      </c>
      <c r="D112" s="16" t="s">
        <v>327</v>
      </c>
      <c r="E112" s="17">
        <f>1485000-423463.83-1041536.17</f>
        <v>19999.999999999884</v>
      </c>
      <c r="F112" s="9" t="s">
        <v>73</v>
      </c>
      <c r="G112" s="9" t="s">
        <v>72</v>
      </c>
      <c r="H112" s="9" t="s">
        <v>26</v>
      </c>
      <c r="I112" s="4" t="s">
        <v>11</v>
      </c>
      <c r="J112" s="2" t="s">
        <v>25</v>
      </c>
      <c r="K112" s="2" t="s">
        <v>22</v>
      </c>
      <c r="L112" s="46"/>
      <c r="M112" s="83"/>
      <c r="N112" s="6" t="s">
        <v>133</v>
      </c>
      <c r="O112" s="7" t="s">
        <v>328</v>
      </c>
    </row>
    <row r="113" spans="1:15" s="7" customFormat="1" ht="409.5" x14ac:dyDescent="0.25">
      <c r="A113" s="87" t="s">
        <v>323</v>
      </c>
      <c r="B113" s="5" t="s">
        <v>88</v>
      </c>
      <c r="C113" s="8" t="s">
        <v>71</v>
      </c>
      <c r="D113" s="16" t="s">
        <v>329</v>
      </c>
      <c r="E113" s="17">
        <f>2442800-1141000</f>
        <v>1301800</v>
      </c>
      <c r="F113" s="9" t="s">
        <v>73</v>
      </c>
      <c r="G113" s="9" t="s">
        <v>72</v>
      </c>
      <c r="H113" s="9" t="s">
        <v>26</v>
      </c>
      <c r="I113" s="4" t="s">
        <v>11</v>
      </c>
      <c r="J113" s="2" t="s">
        <v>25</v>
      </c>
      <c r="K113" s="2" t="s">
        <v>22</v>
      </c>
      <c r="L113" s="43"/>
      <c r="M113" s="44"/>
      <c r="N113" s="6" t="s">
        <v>330</v>
      </c>
      <c r="O113" s="7" t="s">
        <v>331</v>
      </c>
    </row>
    <row r="114" spans="1:15" s="7" customFormat="1" ht="267.75" x14ac:dyDescent="0.25">
      <c r="A114" s="87" t="s">
        <v>323</v>
      </c>
      <c r="B114" s="5" t="s">
        <v>97</v>
      </c>
      <c r="C114" s="8" t="s">
        <v>74</v>
      </c>
      <c r="D114" s="16" t="s">
        <v>332</v>
      </c>
      <c r="E114" s="17">
        <v>3951268</v>
      </c>
      <c r="F114" s="3" t="s">
        <v>76</v>
      </c>
      <c r="G114" s="3" t="s">
        <v>75</v>
      </c>
      <c r="H114" s="9" t="s">
        <v>26</v>
      </c>
      <c r="I114" s="40" t="s">
        <v>11</v>
      </c>
      <c r="J114" s="2" t="s">
        <v>25</v>
      </c>
      <c r="K114" s="2" t="s">
        <v>22</v>
      </c>
      <c r="L114" s="24" t="s">
        <v>333</v>
      </c>
      <c r="M114" s="41"/>
      <c r="N114" s="6" t="s">
        <v>334</v>
      </c>
      <c r="O114" s="7" t="s">
        <v>335</v>
      </c>
    </row>
    <row r="115" spans="1:15" s="7" customFormat="1" ht="220.5" x14ac:dyDescent="0.25">
      <c r="A115" s="87" t="s">
        <v>323</v>
      </c>
      <c r="B115" s="3" t="s">
        <v>83</v>
      </c>
      <c r="C115" s="37" t="s">
        <v>336</v>
      </c>
      <c r="D115" s="3" t="s">
        <v>337</v>
      </c>
      <c r="E115" s="31">
        <v>2000</v>
      </c>
      <c r="F115" s="3" t="s">
        <v>65</v>
      </c>
      <c r="G115" s="40" t="s">
        <v>64</v>
      </c>
      <c r="H115" s="9" t="s">
        <v>31</v>
      </c>
      <c r="I115" s="9" t="s">
        <v>11</v>
      </c>
      <c r="J115" s="2" t="s">
        <v>25</v>
      </c>
      <c r="K115" s="2" t="s">
        <v>22</v>
      </c>
      <c r="L115" s="33"/>
      <c r="M115" s="34"/>
      <c r="N115" s="6" t="s">
        <v>125</v>
      </c>
      <c r="O115" s="7" t="s">
        <v>260</v>
      </c>
    </row>
    <row r="116" spans="1:15" s="62" customFormat="1" ht="126" x14ac:dyDescent="0.25">
      <c r="A116" s="87" t="s">
        <v>323</v>
      </c>
      <c r="B116" s="68" t="s">
        <v>97</v>
      </c>
      <c r="C116" s="58" t="s">
        <v>74</v>
      </c>
      <c r="D116" s="88" t="s">
        <v>338</v>
      </c>
      <c r="E116" s="59">
        <v>400000</v>
      </c>
      <c r="F116" s="49" t="s">
        <v>76</v>
      </c>
      <c r="G116" s="49" t="s">
        <v>75</v>
      </c>
      <c r="H116" s="57" t="s">
        <v>31</v>
      </c>
      <c r="I116" s="89" t="s">
        <v>15</v>
      </c>
      <c r="J116" s="54" t="s">
        <v>25</v>
      </c>
      <c r="K116" s="54" t="s">
        <v>22</v>
      </c>
      <c r="L116" s="90"/>
      <c r="M116" s="82"/>
      <c r="N116" s="61"/>
    </row>
    <row r="117" spans="1:15" s="7" customFormat="1" ht="126" x14ac:dyDescent="0.25">
      <c r="A117" s="87" t="s">
        <v>323</v>
      </c>
      <c r="B117" s="9" t="s">
        <v>102</v>
      </c>
      <c r="C117" s="11" t="s">
        <v>113</v>
      </c>
      <c r="D117" s="9" t="s">
        <v>339</v>
      </c>
      <c r="E117" s="29">
        <v>600000</v>
      </c>
      <c r="F117" s="9" t="s">
        <v>70</v>
      </c>
      <c r="G117" s="9" t="s">
        <v>69</v>
      </c>
      <c r="H117" s="9" t="s">
        <v>26</v>
      </c>
      <c r="I117" s="3" t="s">
        <v>15</v>
      </c>
      <c r="J117" s="2" t="s">
        <v>25</v>
      </c>
      <c r="K117" s="2" t="s">
        <v>22</v>
      </c>
      <c r="L117" s="45"/>
      <c r="M117" s="35"/>
      <c r="N117" s="6"/>
    </row>
    <row r="118" spans="1:15" s="7" customFormat="1" ht="409.5" x14ac:dyDescent="0.25">
      <c r="A118" s="87" t="s">
        <v>323</v>
      </c>
      <c r="B118" s="5" t="s">
        <v>102</v>
      </c>
      <c r="C118" s="8" t="s">
        <v>340</v>
      </c>
      <c r="D118" s="16" t="s">
        <v>341</v>
      </c>
      <c r="E118" s="17">
        <v>1308000</v>
      </c>
      <c r="F118" s="3" t="s">
        <v>70</v>
      </c>
      <c r="G118" s="3" t="s">
        <v>69</v>
      </c>
      <c r="H118" s="3" t="s">
        <v>26</v>
      </c>
      <c r="I118" s="40" t="s">
        <v>15</v>
      </c>
      <c r="J118" s="2" t="s">
        <v>25</v>
      </c>
      <c r="K118" s="2" t="s">
        <v>22</v>
      </c>
      <c r="L118" s="21"/>
      <c r="M118" s="39"/>
      <c r="N118" s="6" t="s">
        <v>342</v>
      </c>
      <c r="O118" s="7" t="s">
        <v>343</v>
      </c>
    </row>
    <row r="119" spans="1:15" s="7" customFormat="1" ht="299.25" x14ac:dyDescent="0.25">
      <c r="A119" s="87" t="s">
        <v>323</v>
      </c>
      <c r="B119" s="3" t="s">
        <v>83</v>
      </c>
      <c r="C119" s="37" t="s">
        <v>63</v>
      </c>
      <c r="D119" s="3" t="s">
        <v>344</v>
      </c>
      <c r="E119" s="31">
        <v>1400</v>
      </c>
      <c r="F119" s="3" t="s">
        <v>65</v>
      </c>
      <c r="G119" s="40" t="s">
        <v>64</v>
      </c>
      <c r="H119" s="9" t="s">
        <v>31</v>
      </c>
      <c r="I119" s="4" t="s">
        <v>15</v>
      </c>
      <c r="J119" s="2" t="s">
        <v>25</v>
      </c>
      <c r="K119" s="2" t="s">
        <v>22</v>
      </c>
      <c r="L119" s="33"/>
      <c r="M119" s="83"/>
      <c r="N119" s="6"/>
    </row>
    <row r="120" spans="1:15" s="7" customFormat="1" ht="189" x14ac:dyDescent="0.25">
      <c r="A120" s="87" t="s">
        <v>323</v>
      </c>
      <c r="B120" s="3" t="s">
        <v>9</v>
      </c>
      <c r="C120" s="18" t="s">
        <v>101</v>
      </c>
      <c r="D120" s="3" t="s">
        <v>345</v>
      </c>
      <c r="E120" s="19">
        <v>50020</v>
      </c>
      <c r="F120" s="3" t="s">
        <v>7</v>
      </c>
      <c r="G120" s="3" t="s">
        <v>6</v>
      </c>
      <c r="H120" s="4" t="s">
        <v>31</v>
      </c>
      <c r="I120" s="4" t="s">
        <v>13</v>
      </c>
      <c r="J120" s="2" t="s">
        <v>25</v>
      </c>
      <c r="K120" s="2" t="s">
        <v>21</v>
      </c>
      <c r="L120" s="4"/>
      <c r="M120" s="12"/>
      <c r="N120" s="6" t="s">
        <v>125</v>
      </c>
      <c r="O120" s="7" t="s">
        <v>126</v>
      </c>
    </row>
    <row r="121" spans="1:15" s="7" customFormat="1" ht="346.5" x14ac:dyDescent="0.25">
      <c r="A121" s="87" t="s">
        <v>323</v>
      </c>
      <c r="B121" s="3" t="s">
        <v>93</v>
      </c>
      <c r="C121" s="18" t="s">
        <v>101</v>
      </c>
      <c r="D121" s="3" t="s">
        <v>346</v>
      </c>
      <c r="E121" s="19">
        <v>36940</v>
      </c>
      <c r="F121" s="3" t="s">
        <v>7</v>
      </c>
      <c r="G121" s="3" t="s">
        <v>6</v>
      </c>
      <c r="H121" s="4" t="s">
        <v>31</v>
      </c>
      <c r="I121" s="4" t="s">
        <v>11</v>
      </c>
      <c r="J121" s="2" t="s">
        <v>25</v>
      </c>
      <c r="K121" s="2" t="s">
        <v>21</v>
      </c>
      <c r="L121" s="4"/>
      <c r="M121" s="12" t="s">
        <v>347</v>
      </c>
      <c r="N121" s="6" t="s">
        <v>348</v>
      </c>
      <c r="O121" s="7" t="s">
        <v>349</v>
      </c>
    </row>
    <row r="122" spans="1:15" s="7" customFormat="1" ht="267.75" x14ac:dyDescent="0.25">
      <c r="A122" s="87" t="s">
        <v>323</v>
      </c>
      <c r="B122" s="3" t="s">
        <v>93</v>
      </c>
      <c r="C122" s="18" t="s">
        <v>101</v>
      </c>
      <c r="D122" s="3" t="s">
        <v>350</v>
      </c>
      <c r="E122" s="19">
        <v>420000</v>
      </c>
      <c r="F122" s="3" t="s">
        <v>7</v>
      </c>
      <c r="G122" s="3" t="s">
        <v>6</v>
      </c>
      <c r="H122" s="4" t="s">
        <v>31</v>
      </c>
      <c r="I122" s="4" t="s">
        <v>11</v>
      </c>
      <c r="J122" s="2" t="s">
        <v>25</v>
      </c>
      <c r="K122" s="2" t="s">
        <v>21</v>
      </c>
      <c r="L122" s="4"/>
      <c r="M122" s="12" t="s">
        <v>347</v>
      </c>
      <c r="N122" s="6" t="s">
        <v>127</v>
      </c>
      <c r="O122" s="7" t="s">
        <v>195</v>
      </c>
    </row>
    <row r="123" spans="1:15" s="7" customFormat="1" ht="315" x14ac:dyDescent="0.25">
      <c r="A123" s="87" t="s">
        <v>323</v>
      </c>
      <c r="B123" s="3" t="s">
        <v>93</v>
      </c>
      <c r="C123" s="18" t="s">
        <v>101</v>
      </c>
      <c r="D123" s="3" t="s">
        <v>351</v>
      </c>
      <c r="E123" s="19">
        <v>30000</v>
      </c>
      <c r="F123" s="3" t="s">
        <v>7</v>
      </c>
      <c r="G123" s="3" t="s">
        <v>6</v>
      </c>
      <c r="H123" s="4" t="s">
        <v>31</v>
      </c>
      <c r="I123" s="4" t="s">
        <v>11</v>
      </c>
      <c r="J123" s="2" t="s">
        <v>25</v>
      </c>
      <c r="K123" s="2" t="s">
        <v>21</v>
      </c>
      <c r="L123" s="4"/>
      <c r="M123" s="12" t="s">
        <v>347</v>
      </c>
      <c r="N123" s="6" t="s">
        <v>127</v>
      </c>
      <c r="O123" s="7" t="s">
        <v>195</v>
      </c>
    </row>
    <row r="124" spans="1:15" s="7" customFormat="1" ht="267.75" x14ac:dyDescent="0.25">
      <c r="A124" s="87" t="s">
        <v>323</v>
      </c>
      <c r="B124" s="3" t="s">
        <v>93</v>
      </c>
      <c r="C124" s="18" t="s">
        <v>101</v>
      </c>
      <c r="D124" s="3" t="s">
        <v>352</v>
      </c>
      <c r="E124" s="19">
        <v>90343</v>
      </c>
      <c r="F124" s="3" t="s">
        <v>7</v>
      </c>
      <c r="G124" s="3" t="s">
        <v>6</v>
      </c>
      <c r="H124" s="4" t="s">
        <v>31</v>
      </c>
      <c r="I124" s="4" t="s">
        <v>11</v>
      </c>
      <c r="J124" s="2" t="s">
        <v>25</v>
      </c>
      <c r="K124" s="2" t="s">
        <v>21</v>
      </c>
      <c r="L124" s="4"/>
      <c r="M124" s="12" t="s">
        <v>347</v>
      </c>
      <c r="N124" s="6" t="s">
        <v>353</v>
      </c>
      <c r="O124" s="7" t="s">
        <v>354</v>
      </c>
    </row>
    <row r="125" spans="1:15" s="7" customFormat="1" ht="283.5" x14ac:dyDescent="0.25">
      <c r="A125" s="87" t="s">
        <v>323</v>
      </c>
      <c r="B125" s="3" t="s">
        <v>93</v>
      </c>
      <c r="C125" s="18" t="s">
        <v>101</v>
      </c>
      <c r="D125" s="3" t="s">
        <v>355</v>
      </c>
      <c r="E125" s="19">
        <v>40000</v>
      </c>
      <c r="F125" s="3" t="s">
        <v>7</v>
      </c>
      <c r="G125" s="3" t="s">
        <v>6</v>
      </c>
      <c r="H125" s="4" t="s">
        <v>31</v>
      </c>
      <c r="I125" s="4" t="s">
        <v>11</v>
      </c>
      <c r="J125" s="2" t="s">
        <v>25</v>
      </c>
      <c r="K125" s="2" t="s">
        <v>21</v>
      </c>
      <c r="L125" s="4"/>
      <c r="M125" s="12" t="s">
        <v>347</v>
      </c>
      <c r="N125" s="6" t="s">
        <v>127</v>
      </c>
      <c r="O125" s="7" t="s">
        <v>195</v>
      </c>
    </row>
    <row r="126" spans="1:15" s="7" customFormat="1" ht="409.5" x14ac:dyDescent="0.25">
      <c r="A126" s="87" t="s">
        <v>323</v>
      </c>
      <c r="B126" s="3" t="s">
        <v>99</v>
      </c>
      <c r="C126" s="37" t="s">
        <v>34</v>
      </c>
      <c r="D126" s="3" t="s">
        <v>356</v>
      </c>
      <c r="E126" s="19">
        <v>15000</v>
      </c>
      <c r="F126" s="3" t="s">
        <v>35</v>
      </c>
      <c r="G126" s="3" t="s">
        <v>6</v>
      </c>
      <c r="H126" s="4" t="s">
        <v>31</v>
      </c>
      <c r="I126" s="4" t="s">
        <v>11</v>
      </c>
      <c r="J126" s="2" t="s">
        <v>25</v>
      </c>
      <c r="K126" s="2" t="s">
        <v>21</v>
      </c>
      <c r="L126" s="4"/>
      <c r="M126" s="12" t="s">
        <v>347</v>
      </c>
      <c r="N126" s="6" t="s">
        <v>127</v>
      </c>
      <c r="O126" s="7" t="s">
        <v>195</v>
      </c>
    </row>
    <row r="127" spans="1:15" s="7" customFormat="1" ht="299.25" x14ac:dyDescent="0.25">
      <c r="A127" s="87" t="s">
        <v>323</v>
      </c>
      <c r="B127" s="3" t="s">
        <v>93</v>
      </c>
      <c r="C127" s="18" t="s">
        <v>101</v>
      </c>
      <c r="D127" s="3" t="s">
        <v>357</v>
      </c>
      <c r="E127" s="19">
        <v>36000</v>
      </c>
      <c r="F127" s="3" t="s">
        <v>7</v>
      </c>
      <c r="G127" s="3" t="s">
        <v>6</v>
      </c>
      <c r="H127" s="4" t="s">
        <v>31</v>
      </c>
      <c r="I127" s="4" t="s">
        <v>11</v>
      </c>
      <c r="J127" s="2" t="s">
        <v>25</v>
      </c>
      <c r="K127" s="2" t="s">
        <v>21</v>
      </c>
      <c r="L127" s="4"/>
      <c r="M127" s="12" t="s">
        <v>347</v>
      </c>
      <c r="N127" s="6" t="s">
        <v>127</v>
      </c>
      <c r="O127" s="7" t="s">
        <v>195</v>
      </c>
    </row>
    <row r="128" spans="1:15" s="7" customFormat="1" ht="330.75" x14ac:dyDescent="0.25">
      <c r="A128" s="87" t="s">
        <v>323</v>
      </c>
      <c r="B128" s="3" t="s">
        <v>93</v>
      </c>
      <c r="C128" s="18" t="s">
        <v>101</v>
      </c>
      <c r="D128" s="3" t="s">
        <v>358</v>
      </c>
      <c r="E128" s="19">
        <v>30000</v>
      </c>
      <c r="F128" s="3" t="s">
        <v>7</v>
      </c>
      <c r="G128" s="3" t="s">
        <v>6</v>
      </c>
      <c r="H128" s="4" t="s">
        <v>31</v>
      </c>
      <c r="I128" s="4" t="s">
        <v>11</v>
      </c>
      <c r="J128" s="2" t="s">
        <v>25</v>
      </c>
      <c r="K128" s="2" t="s">
        <v>21</v>
      </c>
      <c r="L128" s="4"/>
      <c r="M128" s="12" t="s">
        <v>347</v>
      </c>
      <c r="N128" s="6" t="s">
        <v>127</v>
      </c>
      <c r="O128" s="7" t="s">
        <v>195</v>
      </c>
    </row>
    <row r="129" spans="1:15" s="7" customFormat="1" ht="330.75" x14ac:dyDescent="0.25">
      <c r="A129" s="87" t="s">
        <v>323</v>
      </c>
      <c r="B129" s="3" t="s">
        <v>93</v>
      </c>
      <c r="C129" s="18" t="s">
        <v>101</v>
      </c>
      <c r="D129" s="3" t="s">
        <v>359</v>
      </c>
      <c r="E129" s="19">
        <v>15000</v>
      </c>
      <c r="F129" s="3" t="s">
        <v>7</v>
      </c>
      <c r="G129" s="3" t="s">
        <v>6</v>
      </c>
      <c r="H129" s="4" t="s">
        <v>31</v>
      </c>
      <c r="I129" s="4" t="s">
        <v>11</v>
      </c>
      <c r="J129" s="2" t="s">
        <v>25</v>
      </c>
      <c r="K129" s="2" t="s">
        <v>21</v>
      </c>
      <c r="L129" s="4"/>
      <c r="M129" s="12" t="s">
        <v>347</v>
      </c>
      <c r="N129" s="6" t="s">
        <v>127</v>
      </c>
      <c r="O129" s="7" t="s">
        <v>195</v>
      </c>
    </row>
    <row r="130" spans="1:15" s="7" customFormat="1" ht="236.25" x14ac:dyDescent="0.25">
      <c r="A130" s="87" t="s">
        <v>323</v>
      </c>
      <c r="B130" s="3" t="s">
        <v>93</v>
      </c>
      <c r="C130" s="18" t="s">
        <v>101</v>
      </c>
      <c r="D130" s="3" t="s">
        <v>360</v>
      </c>
      <c r="E130" s="19">
        <v>25000</v>
      </c>
      <c r="F130" s="3" t="s">
        <v>7</v>
      </c>
      <c r="G130" s="3" t="s">
        <v>6</v>
      </c>
      <c r="H130" s="4" t="s">
        <v>31</v>
      </c>
      <c r="I130" s="4" t="s">
        <v>11</v>
      </c>
      <c r="J130" s="2" t="s">
        <v>25</v>
      </c>
      <c r="K130" s="2" t="s">
        <v>21</v>
      </c>
      <c r="L130" s="4"/>
      <c r="M130" s="12" t="s">
        <v>347</v>
      </c>
      <c r="N130" s="6" t="s">
        <v>127</v>
      </c>
      <c r="O130" s="7" t="s">
        <v>195</v>
      </c>
    </row>
    <row r="131" spans="1:15" s="7" customFormat="1" ht="252" x14ac:dyDescent="0.25">
      <c r="A131" s="87" t="s">
        <v>323</v>
      </c>
      <c r="B131" s="3" t="s">
        <v>93</v>
      </c>
      <c r="C131" s="18" t="s">
        <v>101</v>
      </c>
      <c r="D131" s="3" t="s">
        <v>361</v>
      </c>
      <c r="E131" s="19">
        <v>22000</v>
      </c>
      <c r="F131" s="3" t="s">
        <v>7</v>
      </c>
      <c r="G131" s="3" t="s">
        <v>6</v>
      </c>
      <c r="H131" s="4" t="s">
        <v>31</v>
      </c>
      <c r="I131" s="4" t="s">
        <v>11</v>
      </c>
      <c r="J131" s="2" t="s">
        <v>25</v>
      </c>
      <c r="K131" s="2" t="s">
        <v>21</v>
      </c>
      <c r="L131" s="4"/>
      <c r="M131" s="12" t="s">
        <v>347</v>
      </c>
      <c r="N131" s="6" t="s">
        <v>127</v>
      </c>
      <c r="O131" s="7" t="s">
        <v>195</v>
      </c>
    </row>
    <row r="132" spans="1:15" s="7" customFormat="1" ht="362.25" x14ac:dyDescent="0.25">
      <c r="A132" s="87" t="s">
        <v>323</v>
      </c>
      <c r="B132" s="3" t="s">
        <v>93</v>
      </c>
      <c r="C132" s="18" t="s">
        <v>101</v>
      </c>
      <c r="D132" s="3" t="s">
        <v>362</v>
      </c>
      <c r="E132" s="19">
        <v>70000</v>
      </c>
      <c r="F132" s="3" t="s">
        <v>7</v>
      </c>
      <c r="G132" s="3" t="s">
        <v>6</v>
      </c>
      <c r="H132" s="4" t="s">
        <v>31</v>
      </c>
      <c r="I132" s="4" t="s">
        <v>11</v>
      </c>
      <c r="J132" s="2" t="s">
        <v>25</v>
      </c>
      <c r="K132" s="2" t="s">
        <v>21</v>
      </c>
      <c r="L132" s="4"/>
      <c r="M132" s="12" t="s">
        <v>347</v>
      </c>
      <c r="N132" s="6" t="s">
        <v>127</v>
      </c>
      <c r="O132" s="7" t="s">
        <v>195</v>
      </c>
    </row>
    <row r="133" spans="1:15" s="7" customFormat="1" ht="267.75" x14ac:dyDescent="0.25">
      <c r="A133" s="87" t="s">
        <v>323</v>
      </c>
      <c r="B133" s="3" t="s">
        <v>93</v>
      </c>
      <c r="C133" s="18" t="s">
        <v>101</v>
      </c>
      <c r="D133" s="3" t="s">
        <v>363</v>
      </c>
      <c r="E133" s="19">
        <v>54000</v>
      </c>
      <c r="F133" s="3" t="s">
        <v>7</v>
      </c>
      <c r="G133" s="3" t="s">
        <v>6</v>
      </c>
      <c r="H133" s="4" t="s">
        <v>31</v>
      </c>
      <c r="I133" s="4" t="s">
        <v>11</v>
      </c>
      <c r="J133" s="2" t="s">
        <v>25</v>
      </c>
      <c r="K133" s="2" t="s">
        <v>21</v>
      </c>
      <c r="L133" s="4"/>
      <c r="M133" s="12" t="s">
        <v>347</v>
      </c>
      <c r="N133" s="6" t="s">
        <v>127</v>
      </c>
      <c r="O133" s="7" t="s">
        <v>195</v>
      </c>
    </row>
    <row r="134" spans="1:15" s="7" customFormat="1" ht="330.75" x14ac:dyDescent="0.25">
      <c r="A134" s="87" t="s">
        <v>323</v>
      </c>
      <c r="B134" s="3" t="s">
        <v>93</v>
      </c>
      <c r="C134" s="18" t="s">
        <v>101</v>
      </c>
      <c r="D134" s="3" t="s">
        <v>364</v>
      </c>
      <c r="E134" s="19">
        <v>15000</v>
      </c>
      <c r="F134" s="3" t="s">
        <v>7</v>
      </c>
      <c r="G134" s="3" t="s">
        <v>6</v>
      </c>
      <c r="H134" s="4" t="s">
        <v>31</v>
      </c>
      <c r="I134" s="4" t="s">
        <v>11</v>
      </c>
      <c r="J134" s="2" t="s">
        <v>25</v>
      </c>
      <c r="K134" s="2" t="s">
        <v>21</v>
      </c>
      <c r="L134" s="4"/>
      <c r="M134" s="12" t="s">
        <v>347</v>
      </c>
      <c r="N134" s="6" t="s">
        <v>128</v>
      </c>
      <c r="O134" s="7" t="s">
        <v>193</v>
      </c>
    </row>
    <row r="135" spans="1:15" s="7" customFormat="1" ht="283.5" x14ac:dyDescent="0.25">
      <c r="A135" s="87" t="s">
        <v>323</v>
      </c>
      <c r="B135" s="3" t="s">
        <v>93</v>
      </c>
      <c r="C135" s="18" t="s">
        <v>101</v>
      </c>
      <c r="D135" s="3" t="s">
        <v>365</v>
      </c>
      <c r="E135" s="19">
        <v>50000</v>
      </c>
      <c r="F135" s="3" t="s">
        <v>7</v>
      </c>
      <c r="G135" s="3" t="s">
        <v>6</v>
      </c>
      <c r="H135" s="4" t="s">
        <v>31</v>
      </c>
      <c r="I135" s="4" t="s">
        <v>11</v>
      </c>
      <c r="J135" s="2" t="s">
        <v>25</v>
      </c>
      <c r="K135" s="2" t="s">
        <v>21</v>
      </c>
      <c r="L135" s="4"/>
      <c r="M135" s="12" t="s">
        <v>347</v>
      </c>
      <c r="N135" s="6" t="s">
        <v>128</v>
      </c>
      <c r="O135" s="7" t="s">
        <v>193</v>
      </c>
    </row>
    <row r="136" spans="1:15" s="7" customFormat="1" ht="299.25" x14ac:dyDescent="0.25">
      <c r="A136" s="87" t="s">
        <v>323</v>
      </c>
      <c r="B136" s="3" t="s">
        <v>93</v>
      </c>
      <c r="C136" s="18" t="s">
        <v>101</v>
      </c>
      <c r="D136" s="3" t="s">
        <v>366</v>
      </c>
      <c r="E136" s="19">
        <v>26000</v>
      </c>
      <c r="F136" s="3" t="s">
        <v>7</v>
      </c>
      <c r="G136" s="3" t="s">
        <v>6</v>
      </c>
      <c r="H136" s="4" t="s">
        <v>31</v>
      </c>
      <c r="I136" s="4" t="s">
        <v>11</v>
      </c>
      <c r="J136" s="2" t="s">
        <v>25</v>
      </c>
      <c r="K136" s="2" t="s">
        <v>21</v>
      </c>
      <c r="L136" s="4"/>
      <c r="M136" s="12" t="s">
        <v>347</v>
      </c>
      <c r="N136" s="6" t="s">
        <v>128</v>
      </c>
      <c r="O136" s="7" t="s">
        <v>193</v>
      </c>
    </row>
    <row r="137" spans="1:15" s="7" customFormat="1" ht="283.5" x14ac:dyDescent="0.25">
      <c r="A137" s="87" t="s">
        <v>323</v>
      </c>
      <c r="B137" s="3" t="s">
        <v>93</v>
      </c>
      <c r="C137" s="18" t="s">
        <v>101</v>
      </c>
      <c r="D137" s="3" t="s">
        <v>367</v>
      </c>
      <c r="E137" s="19">
        <v>82157</v>
      </c>
      <c r="F137" s="3" t="s">
        <v>7</v>
      </c>
      <c r="G137" s="3" t="s">
        <v>6</v>
      </c>
      <c r="H137" s="4" t="s">
        <v>31</v>
      </c>
      <c r="I137" s="4" t="s">
        <v>11</v>
      </c>
      <c r="J137" s="2" t="s">
        <v>25</v>
      </c>
      <c r="K137" s="2" t="s">
        <v>21</v>
      </c>
      <c r="L137" s="4"/>
      <c r="M137" s="12" t="s">
        <v>347</v>
      </c>
      <c r="N137" s="6" t="s">
        <v>368</v>
      </c>
      <c r="O137" s="7" t="s">
        <v>369</v>
      </c>
    </row>
    <row r="138" spans="1:15" s="7" customFormat="1" ht="267.75" x14ac:dyDescent="0.25">
      <c r="A138" s="87" t="s">
        <v>323</v>
      </c>
      <c r="B138" s="3" t="s">
        <v>9</v>
      </c>
      <c r="C138" s="18" t="s">
        <v>101</v>
      </c>
      <c r="D138" s="3" t="s">
        <v>370</v>
      </c>
      <c r="E138" s="19">
        <f>36000-24000</f>
        <v>12000</v>
      </c>
      <c r="F138" s="3" t="s">
        <v>7</v>
      </c>
      <c r="G138" s="3" t="s">
        <v>6</v>
      </c>
      <c r="H138" s="4" t="s">
        <v>31</v>
      </c>
      <c r="I138" s="4" t="s">
        <v>11</v>
      </c>
      <c r="J138" s="2" t="s">
        <v>25</v>
      </c>
      <c r="K138" s="2" t="s">
        <v>21</v>
      </c>
      <c r="L138" s="4"/>
      <c r="M138" s="12" t="s">
        <v>347</v>
      </c>
      <c r="N138" s="6" t="s">
        <v>128</v>
      </c>
      <c r="O138" s="7" t="s">
        <v>371</v>
      </c>
    </row>
    <row r="139" spans="1:15" s="7" customFormat="1" ht="362.25" x14ac:dyDescent="0.25">
      <c r="A139" s="87" t="s">
        <v>323</v>
      </c>
      <c r="B139" s="3" t="s">
        <v>99</v>
      </c>
      <c r="C139" s="37" t="s">
        <v>34</v>
      </c>
      <c r="D139" s="3" t="s">
        <v>372</v>
      </c>
      <c r="E139" s="19">
        <v>15724.58</v>
      </c>
      <c r="F139" s="3" t="s">
        <v>35</v>
      </c>
      <c r="G139" s="3" t="s">
        <v>6</v>
      </c>
      <c r="H139" s="4" t="s">
        <v>31</v>
      </c>
      <c r="I139" s="4" t="s">
        <v>11</v>
      </c>
      <c r="J139" s="2" t="s">
        <v>25</v>
      </c>
      <c r="K139" s="2" t="s">
        <v>21</v>
      </c>
      <c r="L139" s="4"/>
      <c r="M139" s="12" t="s">
        <v>347</v>
      </c>
      <c r="N139" s="6" t="s">
        <v>128</v>
      </c>
      <c r="O139" s="7" t="s">
        <v>193</v>
      </c>
    </row>
    <row r="140" spans="1:15" s="7" customFormat="1" ht="315" x14ac:dyDescent="0.25">
      <c r="A140" s="87" t="s">
        <v>323</v>
      </c>
      <c r="B140" s="3" t="s">
        <v>93</v>
      </c>
      <c r="C140" s="18" t="s">
        <v>101</v>
      </c>
      <c r="D140" s="3" t="s">
        <v>373</v>
      </c>
      <c r="E140" s="19">
        <v>48000</v>
      </c>
      <c r="F140" s="3" t="s">
        <v>7</v>
      </c>
      <c r="G140" s="3" t="s">
        <v>6</v>
      </c>
      <c r="H140" s="4" t="s">
        <v>31</v>
      </c>
      <c r="I140" s="4" t="s">
        <v>11</v>
      </c>
      <c r="J140" s="2" t="s">
        <v>25</v>
      </c>
      <c r="K140" s="2" t="s">
        <v>21</v>
      </c>
      <c r="L140" s="4"/>
      <c r="M140" s="12" t="s">
        <v>347</v>
      </c>
      <c r="N140" s="6" t="s">
        <v>374</v>
      </c>
      <c r="O140" s="7" t="s">
        <v>375</v>
      </c>
    </row>
    <row r="141" spans="1:15" s="7" customFormat="1" ht="252" x14ac:dyDescent="0.25">
      <c r="A141" s="87" t="s">
        <v>323</v>
      </c>
      <c r="B141" s="3" t="s">
        <v>93</v>
      </c>
      <c r="C141" s="18" t="s">
        <v>101</v>
      </c>
      <c r="D141" s="3" t="s">
        <v>376</v>
      </c>
      <c r="E141" s="19">
        <v>220000</v>
      </c>
      <c r="F141" s="3" t="s">
        <v>7</v>
      </c>
      <c r="G141" s="3" t="s">
        <v>6</v>
      </c>
      <c r="H141" s="4" t="s">
        <v>31</v>
      </c>
      <c r="I141" s="4" t="s">
        <v>11</v>
      </c>
      <c r="J141" s="2" t="s">
        <v>25</v>
      </c>
      <c r="K141" s="2" t="s">
        <v>21</v>
      </c>
      <c r="L141" s="4"/>
      <c r="M141" s="12" t="s">
        <v>347</v>
      </c>
      <c r="N141" s="6" t="s">
        <v>128</v>
      </c>
      <c r="O141" s="7" t="s">
        <v>193</v>
      </c>
    </row>
    <row r="142" spans="1:15" s="7" customFormat="1" ht="267.75" x14ac:dyDescent="0.25">
      <c r="A142" s="87" t="s">
        <v>323</v>
      </c>
      <c r="B142" s="3" t="s">
        <v>93</v>
      </c>
      <c r="C142" s="18" t="s">
        <v>101</v>
      </c>
      <c r="D142" s="3" t="s">
        <v>377</v>
      </c>
      <c r="E142" s="19">
        <v>120000</v>
      </c>
      <c r="F142" s="3" t="s">
        <v>7</v>
      </c>
      <c r="G142" s="3" t="s">
        <v>6</v>
      </c>
      <c r="H142" s="4" t="s">
        <v>31</v>
      </c>
      <c r="I142" s="4" t="s">
        <v>11</v>
      </c>
      <c r="J142" s="2" t="s">
        <v>25</v>
      </c>
      <c r="K142" s="2" t="s">
        <v>21</v>
      </c>
      <c r="L142" s="4"/>
      <c r="M142" s="12" t="s">
        <v>347</v>
      </c>
      <c r="N142" s="6" t="s">
        <v>128</v>
      </c>
      <c r="O142" s="7" t="s">
        <v>193</v>
      </c>
    </row>
    <row r="143" spans="1:15" s="7" customFormat="1" ht="299.25" x14ac:dyDescent="0.25">
      <c r="A143" s="87" t="s">
        <v>323</v>
      </c>
      <c r="B143" s="3" t="s">
        <v>93</v>
      </c>
      <c r="C143" s="18" t="s">
        <v>101</v>
      </c>
      <c r="D143" s="3" t="s">
        <v>378</v>
      </c>
      <c r="E143" s="19">
        <v>15000</v>
      </c>
      <c r="F143" s="3" t="s">
        <v>7</v>
      </c>
      <c r="G143" s="3" t="s">
        <v>6</v>
      </c>
      <c r="H143" s="4" t="s">
        <v>31</v>
      </c>
      <c r="I143" s="4" t="s">
        <v>11</v>
      </c>
      <c r="J143" s="2" t="s">
        <v>25</v>
      </c>
      <c r="K143" s="2" t="s">
        <v>21</v>
      </c>
      <c r="L143" s="4"/>
      <c r="M143" s="12" t="s">
        <v>347</v>
      </c>
      <c r="N143" s="6" t="s">
        <v>128</v>
      </c>
      <c r="O143" s="7" t="s">
        <v>193</v>
      </c>
    </row>
    <row r="144" spans="1:15" s="7" customFormat="1" ht="346.5" x14ac:dyDescent="0.25">
      <c r="A144" s="87" t="s">
        <v>323</v>
      </c>
      <c r="B144" s="3" t="s">
        <v>93</v>
      </c>
      <c r="C144" s="18" t="s">
        <v>101</v>
      </c>
      <c r="D144" s="3" t="s">
        <v>379</v>
      </c>
      <c r="E144" s="19">
        <v>26000</v>
      </c>
      <c r="F144" s="3" t="s">
        <v>7</v>
      </c>
      <c r="G144" s="3" t="s">
        <v>6</v>
      </c>
      <c r="H144" s="4" t="s">
        <v>31</v>
      </c>
      <c r="I144" s="4" t="s">
        <v>11</v>
      </c>
      <c r="J144" s="2" t="s">
        <v>25</v>
      </c>
      <c r="K144" s="2" t="s">
        <v>21</v>
      </c>
      <c r="L144" s="4"/>
      <c r="M144" s="12" t="s">
        <v>347</v>
      </c>
      <c r="N144" s="6" t="s">
        <v>128</v>
      </c>
      <c r="O144" s="7" t="s">
        <v>193</v>
      </c>
    </row>
    <row r="145" spans="1:15" s="7" customFormat="1" ht="409.5" x14ac:dyDescent="0.25">
      <c r="A145" s="87" t="s">
        <v>323</v>
      </c>
      <c r="B145" s="3" t="s">
        <v>93</v>
      </c>
      <c r="C145" s="18" t="s">
        <v>101</v>
      </c>
      <c r="D145" s="3" t="s">
        <v>380</v>
      </c>
      <c r="E145" s="19">
        <v>30000</v>
      </c>
      <c r="F145" s="3" t="s">
        <v>7</v>
      </c>
      <c r="G145" s="3" t="s">
        <v>6</v>
      </c>
      <c r="H145" s="4" t="s">
        <v>31</v>
      </c>
      <c r="I145" s="4" t="s">
        <v>11</v>
      </c>
      <c r="J145" s="2" t="s">
        <v>25</v>
      </c>
      <c r="K145" s="2" t="s">
        <v>21</v>
      </c>
      <c r="L145" s="4"/>
      <c r="M145" s="12" t="s">
        <v>347</v>
      </c>
      <c r="N145" s="6" t="s">
        <v>128</v>
      </c>
      <c r="O145" s="7" t="s">
        <v>193</v>
      </c>
    </row>
    <row r="146" spans="1:15" s="7" customFormat="1" ht="252" x14ac:dyDescent="0.25">
      <c r="A146" s="87" t="s">
        <v>323</v>
      </c>
      <c r="B146" s="3" t="s">
        <v>93</v>
      </c>
      <c r="C146" s="18" t="s">
        <v>101</v>
      </c>
      <c r="D146" s="3" t="s">
        <v>381</v>
      </c>
      <c r="E146" s="19">
        <v>40000</v>
      </c>
      <c r="F146" s="3" t="s">
        <v>7</v>
      </c>
      <c r="G146" s="3" t="s">
        <v>6</v>
      </c>
      <c r="H146" s="4" t="s">
        <v>31</v>
      </c>
      <c r="I146" s="4" t="s">
        <v>11</v>
      </c>
      <c r="J146" s="2" t="s">
        <v>25</v>
      </c>
      <c r="K146" s="2" t="s">
        <v>21</v>
      </c>
      <c r="L146" s="4"/>
      <c r="M146" s="12" t="s">
        <v>347</v>
      </c>
      <c r="N146" s="6"/>
    </row>
    <row r="147" spans="1:15" s="7" customFormat="1" ht="204.75" x14ac:dyDescent="0.25">
      <c r="A147" s="87" t="s">
        <v>323</v>
      </c>
      <c r="B147" s="3" t="s">
        <v>93</v>
      </c>
      <c r="C147" s="18" t="s">
        <v>101</v>
      </c>
      <c r="D147" s="3" t="s">
        <v>382</v>
      </c>
      <c r="E147" s="19">
        <v>121500</v>
      </c>
      <c r="F147" s="3" t="s">
        <v>7</v>
      </c>
      <c r="G147" s="3" t="s">
        <v>6</v>
      </c>
      <c r="H147" s="4" t="s">
        <v>31</v>
      </c>
      <c r="I147" s="4" t="s">
        <v>11</v>
      </c>
      <c r="J147" s="2" t="s">
        <v>25</v>
      </c>
      <c r="K147" s="2" t="s">
        <v>21</v>
      </c>
      <c r="L147" s="4"/>
      <c r="M147" s="12" t="s">
        <v>347</v>
      </c>
      <c r="N147" s="6"/>
    </row>
    <row r="148" spans="1:15" s="7" customFormat="1" ht="346.5" x14ac:dyDescent="0.25">
      <c r="A148" s="87" t="s">
        <v>323</v>
      </c>
      <c r="B148" s="3" t="s">
        <v>9</v>
      </c>
      <c r="C148" s="18" t="s">
        <v>101</v>
      </c>
      <c r="D148" s="3" t="s">
        <v>383</v>
      </c>
      <c r="E148" s="19">
        <v>44000</v>
      </c>
      <c r="F148" s="3" t="s">
        <v>7</v>
      </c>
      <c r="G148" s="3" t="s">
        <v>6</v>
      </c>
      <c r="H148" s="4" t="s">
        <v>31</v>
      </c>
      <c r="I148" s="4" t="s">
        <v>11</v>
      </c>
      <c r="J148" s="2" t="s">
        <v>25</v>
      </c>
      <c r="K148" s="2" t="s">
        <v>21</v>
      </c>
      <c r="L148" s="4"/>
      <c r="M148" s="12" t="s">
        <v>347</v>
      </c>
      <c r="N148" s="6"/>
    </row>
    <row r="149" spans="1:15" s="7" customFormat="1" ht="315" x14ac:dyDescent="0.25">
      <c r="A149" s="87" t="s">
        <v>323</v>
      </c>
      <c r="B149" s="3" t="s">
        <v>9</v>
      </c>
      <c r="C149" s="18" t="s">
        <v>101</v>
      </c>
      <c r="D149" s="3" t="s">
        <v>384</v>
      </c>
      <c r="E149" s="19">
        <v>280000</v>
      </c>
      <c r="F149" s="3" t="s">
        <v>7</v>
      </c>
      <c r="G149" s="3" t="s">
        <v>6</v>
      </c>
      <c r="H149" s="4" t="s">
        <v>31</v>
      </c>
      <c r="I149" s="4" t="s">
        <v>11</v>
      </c>
      <c r="J149" s="2" t="s">
        <v>25</v>
      </c>
      <c r="K149" s="2" t="s">
        <v>21</v>
      </c>
      <c r="L149" s="4"/>
      <c r="M149" s="12" t="s">
        <v>347</v>
      </c>
      <c r="N149" s="6" t="s">
        <v>385</v>
      </c>
      <c r="O149" s="7" t="s">
        <v>386</v>
      </c>
    </row>
    <row r="150" spans="1:15" s="7" customFormat="1" ht="189" x14ac:dyDescent="0.25">
      <c r="A150" s="87" t="s">
        <v>323</v>
      </c>
      <c r="B150" s="3" t="s">
        <v>93</v>
      </c>
      <c r="C150" s="18" t="s">
        <v>101</v>
      </c>
      <c r="D150" s="3" t="s">
        <v>387</v>
      </c>
      <c r="E150" s="19">
        <v>117000</v>
      </c>
      <c r="F150" s="3" t="s">
        <v>7</v>
      </c>
      <c r="G150" s="3" t="s">
        <v>6</v>
      </c>
      <c r="H150" s="4" t="s">
        <v>31</v>
      </c>
      <c r="I150" s="4" t="s">
        <v>11</v>
      </c>
      <c r="J150" s="2" t="s">
        <v>25</v>
      </c>
      <c r="K150" s="2" t="s">
        <v>21</v>
      </c>
      <c r="L150" s="4"/>
      <c r="M150" s="12" t="s">
        <v>347</v>
      </c>
      <c r="N150" s="6"/>
    </row>
    <row r="151" spans="1:15" s="7" customFormat="1" ht="267.75" x14ac:dyDescent="0.25">
      <c r="A151" s="87" t="s">
        <v>323</v>
      </c>
      <c r="B151" s="3" t="s">
        <v>93</v>
      </c>
      <c r="C151" s="18" t="s">
        <v>101</v>
      </c>
      <c r="D151" s="3" t="s">
        <v>388</v>
      </c>
      <c r="E151" s="19">
        <v>120000</v>
      </c>
      <c r="F151" s="3" t="s">
        <v>7</v>
      </c>
      <c r="G151" s="3" t="s">
        <v>6</v>
      </c>
      <c r="H151" s="4" t="s">
        <v>31</v>
      </c>
      <c r="I151" s="4" t="s">
        <v>11</v>
      </c>
      <c r="J151" s="2" t="s">
        <v>25</v>
      </c>
      <c r="K151" s="2" t="s">
        <v>21</v>
      </c>
      <c r="L151" s="4"/>
      <c r="M151" s="12" t="s">
        <v>347</v>
      </c>
      <c r="N151" s="6"/>
    </row>
    <row r="152" spans="1:15" s="7" customFormat="1" ht="189" x14ac:dyDescent="0.25">
      <c r="A152" s="87" t="s">
        <v>323</v>
      </c>
      <c r="B152" s="3" t="s">
        <v>93</v>
      </c>
      <c r="C152" s="18" t="s">
        <v>101</v>
      </c>
      <c r="D152" s="3" t="s">
        <v>389</v>
      </c>
      <c r="E152" s="19">
        <v>119250</v>
      </c>
      <c r="F152" s="3" t="s">
        <v>7</v>
      </c>
      <c r="G152" s="3" t="s">
        <v>6</v>
      </c>
      <c r="H152" s="4" t="s">
        <v>31</v>
      </c>
      <c r="I152" s="4" t="s">
        <v>11</v>
      </c>
      <c r="J152" s="2" t="s">
        <v>25</v>
      </c>
      <c r="K152" s="2" t="s">
        <v>21</v>
      </c>
      <c r="L152" s="4"/>
      <c r="M152" s="12" t="s">
        <v>347</v>
      </c>
      <c r="N152" s="6"/>
    </row>
    <row r="153" spans="1:15" s="7" customFormat="1" ht="252" x14ac:dyDescent="0.25">
      <c r="A153" s="87" t="s">
        <v>323</v>
      </c>
      <c r="B153" s="3" t="s">
        <v>93</v>
      </c>
      <c r="C153" s="37" t="s">
        <v>101</v>
      </c>
      <c r="D153" s="3" t="s">
        <v>390</v>
      </c>
      <c r="E153" s="19">
        <v>19409.419999999998</v>
      </c>
      <c r="F153" s="3" t="s">
        <v>7</v>
      </c>
      <c r="G153" s="3" t="s">
        <v>6</v>
      </c>
      <c r="H153" s="4" t="s">
        <v>31</v>
      </c>
      <c r="I153" s="4" t="s">
        <v>11</v>
      </c>
      <c r="J153" s="2" t="s">
        <v>25</v>
      </c>
      <c r="K153" s="2" t="s">
        <v>21</v>
      </c>
      <c r="L153" s="4"/>
      <c r="M153" s="12" t="s">
        <v>347</v>
      </c>
      <c r="N153" s="6" t="s">
        <v>122</v>
      </c>
      <c r="O153" s="7" t="s">
        <v>391</v>
      </c>
    </row>
    <row r="154" spans="1:15" s="7" customFormat="1" ht="252" x14ac:dyDescent="0.25">
      <c r="A154" s="87" t="s">
        <v>323</v>
      </c>
      <c r="B154" s="3" t="s">
        <v>93</v>
      </c>
      <c r="C154" s="18" t="s">
        <v>101</v>
      </c>
      <c r="D154" s="3" t="s">
        <v>392</v>
      </c>
      <c r="E154" s="19">
        <v>45000</v>
      </c>
      <c r="F154" s="3" t="s">
        <v>7</v>
      </c>
      <c r="G154" s="3" t="s">
        <v>6</v>
      </c>
      <c r="H154" s="4" t="s">
        <v>31</v>
      </c>
      <c r="I154" s="4" t="s">
        <v>15</v>
      </c>
      <c r="J154" s="2" t="s">
        <v>25</v>
      </c>
      <c r="K154" s="2" t="s">
        <v>21</v>
      </c>
      <c r="L154" s="4"/>
      <c r="M154" s="12" t="s">
        <v>347</v>
      </c>
      <c r="N154" s="6" t="s">
        <v>393</v>
      </c>
      <c r="O154" s="7" t="s">
        <v>394</v>
      </c>
    </row>
    <row r="155" spans="1:15" s="7" customFormat="1" ht="409.5" x14ac:dyDescent="0.25">
      <c r="A155" s="87" t="s">
        <v>323</v>
      </c>
      <c r="B155" s="3" t="s">
        <v>93</v>
      </c>
      <c r="C155" s="18" t="s">
        <v>101</v>
      </c>
      <c r="D155" s="3" t="s">
        <v>395</v>
      </c>
      <c r="E155" s="19">
        <v>20000</v>
      </c>
      <c r="F155" s="3" t="s">
        <v>7</v>
      </c>
      <c r="G155" s="3" t="s">
        <v>6</v>
      </c>
      <c r="H155" s="4" t="s">
        <v>31</v>
      </c>
      <c r="I155" s="4" t="s">
        <v>11</v>
      </c>
      <c r="J155" s="2" t="s">
        <v>25</v>
      </c>
      <c r="K155" s="2" t="s">
        <v>21</v>
      </c>
      <c r="L155" s="4"/>
      <c r="M155" s="12" t="s">
        <v>347</v>
      </c>
      <c r="N155" s="6" t="s">
        <v>201</v>
      </c>
      <c r="O155" s="7" t="s">
        <v>202</v>
      </c>
    </row>
    <row r="156" spans="1:15" s="7" customFormat="1" ht="409.5" x14ac:dyDescent="0.25">
      <c r="A156" s="87" t="s">
        <v>323</v>
      </c>
      <c r="B156" s="3" t="s">
        <v>93</v>
      </c>
      <c r="C156" s="18" t="s">
        <v>101</v>
      </c>
      <c r="D156" s="3" t="s">
        <v>396</v>
      </c>
      <c r="E156" s="19">
        <v>20000</v>
      </c>
      <c r="F156" s="3" t="s">
        <v>7</v>
      </c>
      <c r="G156" s="3" t="s">
        <v>6</v>
      </c>
      <c r="H156" s="4" t="s">
        <v>31</v>
      </c>
      <c r="I156" s="4" t="s">
        <v>11</v>
      </c>
      <c r="J156" s="2" t="s">
        <v>25</v>
      </c>
      <c r="K156" s="2" t="s">
        <v>21</v>
      </c>
      <c r="L156" s="4"/>
      <c r="M156" s="12" t="s">
        <v>347</v>
      </c>
      <c r="N156" s="6" t="s">
        <v>201</v>
      </c>
      <c r="O156" s="7" t="s">
        <v>202</v>
      </c>
    </row>
    <row r="157" spans="1:15" s="7" customFormat="1" ht="409.5" x14ac:dyDescent="0.25">
      <c r="A157" s="87" t="s">
        <v>323</v>
      </c>
      <c r="B157" s="3" t="s">
        <v>93</v>
      </c>
      <c r="C157" s="18" t="s">
        <v>101</v>
      </c>
      <c r="D157" s="3" t="s">
        <v>397</v>
      </c>
      <c r="E157" s="19">
        <v>121500</v>
      </c>
      <c r="F157" s="3" t="s">
        <v>7</v>
      </c>
      <c r="G157" s="3" t="s">
        <v>6</v>
      </c>
      <c r="H157" s="4" t="s">
        <v>31</v>
      </c>
      <c r="I157" s="4" t="s">
        <v>11</v>
      </c>
      <c r="J157" s="2" t="s">
        <v>25</v>
      </c>
      <c r="K157" s="2" t="s">
        <v>21</v>
      </c>
      <c r="L157" s="4"/>
      <c r="M157" s="12" t="s">
        <v>347</v>
      </c>
      <c r="N157" s="6" t="s">
        <v>201</v>
      </c>
      <c r="O157" s="7" t="s">
        <v>202</v>
      </c>
    </row>
    <row r="158" spans="1:15" s="7" customFormat="1" ht="409.5" x14ac:dyDescent="0.25">
      <c r="A158" s="87" t="s">
        <v>323</v>
      </c>
      <c r="B158" s="3" t="s">
        <v>93</v>
      </c>
      <c r="C158" s="18" t="s">
        <v>101</v>
      </c>
      <c r="D158" s="3" t="s">
        <v>398</v>
      </c>
      <c r="E158" s="19">
        <v>121500</v>
      </c>
      <c r="F158" s="3" t="s">
        <v>7</v>
      </c>
      <c r="G158" s="3" t="s">
        <v>6</v>
      </c>
      <c r="H158" s="4" t="s">
        <v>31</v>
      </c>
      <c r="I158" s="4" t="s">
        <v>11</v>
      </c>
      <c r="J158" s="2" t="s">
        <v>25</v>
      </c>
      <c r="K158" s="2" t="s">
        <v>21</v>
      </c>
      <c r="L158" s="4"/>
      <c r="M158" s="12" t="s">
        <v>347</v>
      </c>
      <c r="N158" s="6" t="s">
        <v>201</v>
      </c>
      <c r="O158" s="7" t="s">
        <v>202</v>
      </c>
    </row>
    <row r="159" spans="1:15" s="7" customFormat="1" ht="409.5" x14ac:dyDescent="0.25">
      <c r="A159" s="87" t="s">
        <v>323</v>
      </c>
      <c r="B159" s="3" t="s">
        <v>93</v>
      </c>
      <c r="C159" s="18" t="s">
        <v>101</v>
      </c>
      <c r="D159" s="3" t="s">
        <v>399</v>
      </c>
      <c r="E159" s="19">
        <v>50000</v>
      </c>
      <c r="F159" s="3" t="s">
        <v>7</v>
      </c>
      <c r="G159" s="3" t="s">
        <v>6</v>
      </c>
      <c r="H159" s="4" t="s">
        <v>31</v>
      </c>
      <c r="I159" s="4" t="s">
        <v>11</v>
      </c>
      <c r="J159" s="2" t="s">
        <v>25</v>
      </c>
      <c r="K159" s="2" t="s">
        <v>21</v>
      </c>
      <c r="L159" s="4"/>
      <c r="M159" s="12" t="s">
        <v>347</v>
      </c>
      <c r="N159" s="6" t="s">
        <v>201</v>
      </c>
      <c r="O159" s="7" t="s">
        <v>202</v>
      </c>
    </row>
    <row r="160" spans="1:15" s="7" customFormat="1" ht="409.5" x14ac:dyDescent="0.25">
      <c r="A160" s="87" t="s">
        <v>323</v>
      </c>
      <c r="B160" s="3" t="s">
        <v>93</v>
      </c>
      <c r="C160" s="18" t="s">
        <v>101</v>
      </c>
      <c r="D160" s="3" t="s">
        <v>400</v>
      </c>
      <c r="E160" s="19">
        <v>22318</v>
      </c>
      <c r="F160" s="3" t="s">
        <v>7</v>
      </c>
      <c r="G160" s="3" t="s">
        <v>6</v>
      </c>
      <c r="H160" s="4" t="s">
        <v>31</v>
      </c>
      <c r="I160" s="4" t="s">
        <v>11</v>
      </c>
      <c r="J160" s="2" t="s">
        <v>25</v>
      </c>
      <c r="K160" s="2" t="s">
        <v>21</v>
      </c>
      <c r="L160" s="4"/>
      <c r="M160" s="12" t="s">
        <v>347</v>
      </c>
      <c r="N160" s="6" t="s">
        <v>201</v>
      </c>
      <c r="O160" s="7" t="s">
        <v>202</v>
      </c>
    </row>
    <row r="161" spans="1:15" s="7" customFormat="1" ht="267.75" x14ac:dyDescent="0.25">
      <c r="A161" s="87" t="s">
        <v>323</v>
      </c>
      <c r="B161" s="3" t="s">
        <v>93</v>
      </c>
      <c r="C161" s="18" t="s">
        <v>101</v>
      </c>
      <c r="D161" s="3" t="s">
        <v>401</v>
      </c>
      <c r="E161" s="19">
        <v>30000</v>
      </c>
      <c r="F161" s="3" t="s">
        <v>7</v>
      </c>
      <c r="G161" s="3" t="s">
        <v>6</v>
      </c>
      <c r="H161" s="4" t="s">
        <v>31</v>
      </c>
      <c r="I161" s="4" t="s">
        <v>11</v>
      </c>
      <c r="J161" s="2" t="s">
        <v>25</v>
      </c>
      <c r="K161" s="2" t="s">
        <v>21</v>
      </c>
      <c r="L161" s="4"/>
      <c r="M161" s="12" t="s">
        <v>347</v>
      </c>
      <c r="N161" s="6" t="s">
        <v>204</v>
      </c>
      <c r="O161" s="7" t="s">
        <v>205</v>
      </c>
    </row>
    <row r="162" spans="1:15" s="7" customFormat="1" ht="330.75" x14ac:dyDescent="0.25">
      <c r="A162" s="87" t="s">
        <v>323</v>
      </c>
      <c r="B162" s="3" t="s">
        <v>93</v>
      </c>
      <c r="C162" s="18" t="s">
        <v>101</v>
      </c>
      <c r="D162" s="3" t="s">
        <v>402</v>
      </c>
      <c r="E162" s="19">
        <v>30000</v>
      </c>
      <c r="F162" s="3" t="s">
        <v>7</v>
      </c>
      <c r="G162" s="3" t="s">
        <v>6</v>
      </c>
      <c r="H162" s="4" t="s">
        <v>31</v>
      </c>
      <c r="I162" s="4" t="s">
        <v>11</v>
      </c>
      <c r="J162" s="2" t="s">
        <v>25</v>
      </c>
      <c r="K162" s="2" t="s">
        <v>21</v>
      </c>
      <c r="L162" s="4"/>
      <c r="M162" s="12" t="s">
        <v>347</v>
      </c>
      <c r="N162" s="6" t="s">
        <v>204</v>
      </c>
      <c r="O162" s="7" t="s">
        <v>205</v>
      </c>
    </row>
    <row r="163" spans="1:15" s="7" customFormat="1" ht="299.25" x14ac:dyDescent="0.25">
      <c r="A163" s="87" t="s">
        <v>323</v>
      </c>
      <c r="B163" s="3" t="s">
        <v>93</v>
      </c>
      <c r="C163" s="18" t="s">
        <v>101</v>
      </c>
      <c r="D163" s="3" t="s">
        <v>403</v>
      </c>
      <c r="E163" s="19">
        <v>50000</v>
      </c>
      <c r="F163" s="3" t="s">
        <v>7</v>
      </c>
      <c r="G163" s="3" t="s">
        <v>6</v>
      </c>
      <c r="H163" s="4" t="s">
        <v>31</v>
      </c>
      <c r="I163" s="4" t="s">
        <v>11</v>
      </c>
      <c r="J163" s="2" t="s">
        <v>25</v>
      </c>
      <c r="K163" s="2" t="s">
        <v>21</v>
      </c>
      <c r="L163" s="4"/>
      <c r="M163" s="12" t="s">
        <v>347</v>
      </c>
      <c r="N163" s="6" t="s">
        <v>204</v>
      </c>
      <c r="O163" s="7" t="s">
        <v>205</v>
      </c>
    </row>
    <row r="164" spans="1:15" s="7" customFormat="1" ht="267.75" x14ac:dyDescent="0.25">
      <c r="A164" s="87" t="s">
        <v>323</v>
      </c>
      <c r="B164" s="3" t="s">
        <v>93</v>
      </c>
      <c r="C164" s="18" t="s">
        <v>101</v>
      </c>
      <c r="D164" s="3" t="s">
        <v>404</v>
      </c>
      <c r="E164" s="19">
        <v>240000</v>
      </c>
      <c r="F164" s="3" t="s">
        <v>7</v>
      </c>
      <c r="G164" s="3" t="s">
        <v>6</v>
      </c>
      <c r="H164" s="4" t="s">
        <v>31</v>
      </c>
      <c r="I164" s="4" t="s">
        <v>11</v>
      </c>
      <c r="J164" s="2" t="s">
        <v>25</v>
      </c>
      <c r="K164" s="2" t="s">
        <v>21</v>
      </c>
      <c r="L164" s="4"/>
      <c r="M164" s="12" t="s">
        <v>347</v>
      </c>
      <c r="N164" s="6" t="s">
        <v>204</v>
      </c>
      <c r="O164" s="7" t="s">
        <v>205</v>
      </c>
    </row>
    <row r="165" spans="1:15" s="7" customFormat="1" ht="236.25" x14ac:dyDescent="0.25">
      <c r="A165" s="87" t="s">
        <v>323</v>
      </c>
      <c r="B165" s="3" t="s">
        <v>93</v>
      </c>
      <c r="C165" s="18" t="s">
        <v>101</v>
      </c>
      <c r="D165" s="3" t="s">
        <v>405</v>
      </c>
      <c r="E165" s="19">
        <v>121500</v>
      </c>
      <c r="F165" s="3" t="s">
        <v>7</v>
      </c>
      <c r="G165" s="3" t="s">
        <v>6</v>
      </c>
      <c r="H165" s="4" t="s">
        <v>31</v>
      </c>
      <c r="I165" s="4" t="s">
        <v>11</v>
      </c>
      <c r="J165" s="2" t="s">
        <v>25</v>
      </c>
      <c r="K165" s="2" t="s">
        <v>21</v>
      </c>
      <c r="L165" s="4"/>
      <c r="M165" s="12" t="s">
        <v>347</v>
      </c>
      <c r="N165" s="6" t="s">
        <v>204</v>
      </c>
      <c r="O165" s="7" t="s">
        <v>205</v>
      </c>
    </row>
    <row r="166" spans="1:15" s="7" customFormat="1" ht="283.5" x14ac:dyDescent="0.25">
      <c r="A166" s="87" t="s">
        <v>323</v>
      </c>
      <c r="B166" s="3" t="s">
        <v>93</v>
      </c>
      <c r="C166" s="18" t="s">
        <v>101</v>
      </c>
      <c r="D166" s="3" t="s">
        <v>406</v>
      </c>
      <c r="E166" s="19">
        <v>50000</v>
      </c>
      <c r="F166" s="3" t="s">
        <v>7</v>
      </c>
      <c r="G166" s="3" t="s">
        <v>6</v>
      </c>
      <c r="H166" s="4" t="s">
        <v>31</v>
      </c>
      <c r="I166" s="4" t="s">
        <v>11</v>
      </c>
      <c r="J166" s="2" t="s">
        <v>25</v>
      </c>
      <c r="K166" s="2" t="s">
        <v>21</v>
      </c>
      <c r="L166" s="4"/>
      <c r="M166" s="12" t="s">
        <v>347</v>
      </c>
      <c r="N166" s="6" t="s">
        <v>204</v>
      </c>
      <c r="O166" s="7" t="s">
        <v>205</v>
      </c>
    </row>
    <row r="167" spans="1:15" s="7" customFormat="1" ht="283.5" x14ac:dyDescent="0.25">
      <c r="A167" s="87" t="s">
        <v>323</v>
      </c>
      <c r="B167" s="3" t="s">
        <v>93</v>
      </c>
      <c r="C167" s="18" t="s">
        <v>101</v>
      </c>
      <c r="D167" s="3" t="s">
        <v>407</v>
      </c>
      <c r="E167" s="19">
        <v>56000</v>
      </c>
      <c r="F167" s="3" t="s">
        <v>7</v>
      </c>
      <c r="G167" s="3" t="s">
        <v>6</v>
      </c>
      <c r="H167" s="4" t="s">
        <v>31</v>
      </c>
      <c r="I167" s="4" t="s">
        <v>11</v>
      </c>
      <c r="J167" s="2" t="s">
        <v>25</v>
      </c>
      <c r="K167" s="2" t="s">
        <v>21</v>
      </c>
      <c r="L167" s="4"/>
      <c r="M167" s="12" t="s">
        <v>347</v>
      </c>
      <c r="N167" s="6" t="s">
        <v>204</v>
      </c>
      <c r="O167" s="7" t="s">
        <v>205</v>
      </c>
    </row>
    <row r="168" spans="1:15" s="7" customFormat="1" ht="283.5" x14ac:dyDescent="0.25">
      <c r="A168" s="87" t="s">
        <v>323</v>
      </c>
      <c r="B168" s="3" t="s">
        <v>93</v>
      </c>
      <c r="C168" s="18" t="s">
        <v>101</v>
      </c>
      <c r="D168" s="3" t="s">
        <v>408</v>
      </c>
      <c r="E168" s="19">
        <v>162000</v>
      </c>
      <c r="F168" s="3" t="s">
        <v>7</v>
      </c>
      <c r="G168" s="3" t="s">
        <v>6</v>
      </c>
      <c r="H168" s="4" t="s">
        <v>31</v>
      </c>
      <c r="I168" s="4" t="s">
        <v>11</v>
      </c>
      <c r="J168" s="2" t="s">
        <v>25</v>
      </c>
      <c r="K168" s="2" t="s">
        <v>21</v>
      </c>
      <c r="L168" s="4"/>
      <c r="M168" s="12" t="s">
        <v>347</v>
      </c>
      <c r="N168" s="6" t="s">
        <v>204</v>
      </c>
      <c r="O168" s="7" t="s">
        <v>205</v>
      </c>
    </row>
    <row r="169" spans="1:15" s="7" customFormat="1" ht="283.5" x14ac:dyDescent="0.25">
      <c r="A169" s="87" t="s">
        <v>323</v>
      </c>
      <c r="B169" s="3" t="s">
        <v>93</v>
      </c>
      <c r="C169" s="18" t="s">
        <v>101</v>
      </c>
      <c r="D169" s="3" t="s">
        <v>409</v>
      </c>
      <c r="E169" s="19">
        <v>121500</v>
      </c>
      <c r="F169" s="3" t="s">
        <v>7</v>
      </c>
      <c r="G169" s="3" t="s">
        <v>6</v>
      </c>
      <c r="H169" s="4" t="s">
        <v>31</v>
      </c>
      <c r="I169" s="4" t="s">
        <v>11</v>
      </c>
      <c r="J169" s="2" t="s">
        <v>25</v>
      </c>
      <c r="K169" s="2" t="s">
        <v>21</v>
      </c>
      <c r="L169" s="4"/>
      <c r="M169" s="12" t="s">
        <v>410</v>
      </c>
      <c r="N169" s="6" t="s">
        <v>411</v>
      </c>
      <c r="O169" s="7" t="s">
        <v>412</v>
      </c>
    </row>
    <row r="170" spans="1:15" s="7" customFormat="1" ht="393.75" x14ac:dyDescent="0.25">
      <c r="A170" s="87" t="s">
        <v>323</v>
      </c>
      <c r="B170" s="3" t="s">
        <v>93</v>
      </c>
      <c r="C170" s="18" t="s">
        <v>101</v>
      </c>
      <c r="D170" s="3" t="s">
        <v>413</v>
      </c>
      <c r="E170" s="19">
        <v>20000</v>
      </c>
      <c r="F170" s="3" t="s">
        <v>7</v>
      </c>
      <c r="G170" s="3" t="s">
        <v>6</v>
      </c>
      <c r="H170" s="4" t="s">
        <v>31</v>
      </c>
      <c r="I170" s="4" t="s">
        <v>11</v>
      </c>
      <c r="J170" s="2" t="s">
        <v>25</v>
      </c>
      <c r="K170" s="2" t="s">
        <v>21</v>
      </c>
      <c r="L170" s="4"/>
      <c r="M170" s="12"/>
      <c r="N170" s="6" t="s">
        <v>197</v>
      </c>
      <c r="O170" s="7" t="s">
        <v>198</v>
      </c>
    </row>
    <row r="171" spans="1:15" s="7" customFormat="1" ht="378" x14ac:dyDescent="0.25">
      <c r="A171" s="87" t="s">
        <v>323</v>
      </c>
      <c r="B171" s="3" t="s">
        <v>93</v>
      </c>
      <c r="C171" s="18" t="s">
        <v>101</v>
      </c>
      <c r="D171" s="3" t="s">
        <v>414</v>
      </c>
      <c r="E171" s="19">
        <v>15000</v>
      </c>
      <c r="F171" s="3" t="s">
        <v>7</v>
      </c>
      <c r="G171" s="3" t="s">
        <v>6</v>
      </c>
      <c r="H171" s="4" t="s">
        <v>31</v>
      </c>
      <c r="I171" s="4" t="s">
        <v>11</v>
      </c>
      <c r="J171" s="2" t="s">
        <v>25</v>
      </c>
      <c r="K171" s="2" t="s">
        <v>21</v>
      </c>
      <c r="L171" s="4"/>
      <c r="M171" s="12"/>
      <c r="N171" s="6" t="s">
        <v>197</v>
      </c>
      <c r="O171" s="7" t="s">
        <v>198</v>
      </c>
    </row>
    <row r="172" spans="1:15" s="7" customFormat="1" ht="330.75" x14ac:dyDescent="0.25">
      <c r="A172" s="87" t="s">
        <v>323</v>
      </c>
      <c r="B172" s="3" t="s">
        <v>93</v>
      </c>
      <c r="C172" s="18" t="s">
        <v>101</v>
      </c>
      <c r="D172" s="3" t="s">
        <v>415</v>
      </c>
      <c r="E172" s="19">
        <v>121500</v>
      </c>
      <c r="F172" s="3" t="s">
        <v>7</v>
      </c>
      <c r="G172" s="3" t="s">
        <v>6</v>
      </c>
      <c r="H172" s="4" t="s">
        <v>31</v>
      </c>
      <c r="I172" s="4" t="s">
        <v>11</v>
      </c>
      <c r="J172" s="2" t="s">
        <v>25</v>
      </c>
      <c r="K172" s="2" t="s">
        <v>21</v>
      </c>
      <c r="L172" s="4"/>
      <c r="M172" s="12"/>
      <c r="N172" s="6" t="s">
        <v>197</v>
      </c>
      <c r="O172" s="7" t="s">
        <v>198</v>
      </c>
    </row>
    <row r="173" spans="1:15" s="7" customFormat="1" ht="330.75" x14ac:dyDescent="0.25">
      <c r="A173" s="87" t="s">
        <v>323</v>
      </c>
      <c r="B173" s="3" t="s">
        <v>93</v>
      </c>
      <c r="C173" s="18" t="s">
        <v>101</v>
      </c>
      <c r="D173" s="3" t="s">
        <v>416</v>
      </c>
      <c r="E173" s="19">
        <v>121500</v>
      </c>
      <c r="F173" s="3" t="s">
        <v>7</v>
      </c>
      <c r="G173" s="3" t="s">
        <v>6</v>
      </c>
      <c r="H173" s="4" t="s">
        <v>31</v>
      </c>
      <c r="I173" s="4" t="s">
        <v>11</v>
      </c>
      <c r="J173" s="2" t="s">
        <v>25</v>
      </c>
      <c r="K173" s="2" t="s">
        <v>21</v>
      </c>
      <c r="L173" s="4"/>
      <c r="M173" s="12"/>
      <c r="N173" s="6" t="s">
        <v>197</v>
      </c>
      <c r="O173" s="7" t="s">
        <v>198</v>
      </c>
    </row>
    <row r="174" spans="1:15" s="7" customFormat="1" ht="330.75" x14ac:dyDescent="0.25">
      <c r="A174" s="87" t="s">
        <v>323</v>
      </c>
      <c r="B174" s="3" t="s">
        <v>93</v>
      </c>
      <c r="C174" s="18" t="s">
        <v>101</v>
      </c>
      <c r="D174" s="3" t="s">
        <v>417</v>
      </c>
      <c r="E174" s="19">
        <v>44000</v>
      </c>
      <c r="F174" s="3" t="s">
        <v>7</v>
      </c>
      <c r="G174" s="3" t="s">
        <v>6</v>
      </c>
      <c r="H174" s="4" t="s">
        <v>31</v>
      </c>
      <c r="I174" s="4" t="s">
        <v>11</v>
      </c>
      <c r="J174" s="2" t="s">
        <v>25</v>
      </c>
      <c r="K174" s="2" t="s">
        <v>21</v>
      </c>
      <c r="L174" s="4"/>
      <c r="M174" s="12"/>
      <c r="N174" s="6" t="s">
        <v>197</v>
      </c>
      <c r="O174" s="7" t="s">
        <v>198</v>
      </c>
    </row>
    <row r="175" spans="1:15" s="7" customFormat="1" ht="330.75" x14ac:dyDescent="0.25">
      <c r="A175" s="87" t="s">
        <v>323</v>
      </c>
      <c r="B175" s="3" t="s">
        <v>93</v>
      </c>
      <c r="C175" s="18" t="s">
        <v>101</v>
      </c>
      <c r="D175" s="3" t="s">
        <v>418</v>
      </c>
      <c r="E175" s="19">
        <v>121500</v>
      </c>
      <c r="F175" s="3" t="s">
        <v>7</v>
      </c>
      <c r="G175" s="3" t="s">
        <v>6</v>
      </c>
      <c r="H175" s="4" t="s">
        <v>31</v>
      </c>
      <c r="I175" s="4" t="s">
        <v>11</v>
      </c>
      <c r="J175" s="2" t="s">
        <v>25</v>
      </c>
      <c r="K175" s="2" t="s">
        <v>21</v>
      </c>
      <c r="L175" s="4"/>
      <c r="M175" s="12"/>
      <c r="N175" s="6" t="s">
        <v>197</v>
      </c>
      <c r="O175" s="7" t="s">
        <v>198</v>
      </c>
    </row>
    <row r="176" spans="1:15" s="7" customFormat="1" ht="409.5" x14ac:dyDescent="0.25">
      <c r="A176" s="87" t="s">
        <v>323</v>
      </c>
      <c r="B176" s="3" t="s">
        <v>93</v>
      </c>
      <c r="C176" s="18" t="s">
        <v>101</v>
      </c>
      <c r="D176" s="3" t="s">
        <v>419</v>
      </c>
      <c r="E176" s="19">
        <v>34000</v>
      </c>
      <c r="F176" s="3" t="s">
        <v>108</v>
      </c>
      <c r="G176" s="3" t="s">
        <v>420</v>
      </c>
      <c r="H176" s="4" t="s">
        <v>31</v>
      </c>
      <c r="I176" s="4" t="s">
        <v>11</v>
      </c>
      <c r="J176" s="2" t="s">
        <v>25</v>
      </c>
      <c r="K176" s="2" t="s">
        <v>21</v>
      </c>
      <c r="L176" s="4"/>
      <c r="M176" s="12"/>
      <c r="N176" s="6" t="s">
        <v>421</v>
      </c>
      <c r="O176" s="7" t="s">
        <v>422</v>
      </c>
    </row>
    <row r="177" spans="1:15" s="7" customFormat="1" ht="330.75" x14ac:dyDescent="0.25">
      <c r="A177" s="87" t="s">
        <v>323</v>
      </c>
      <c r="B177" s="3" t="s">
        <v>93</v>
      </c>
      <c r="C177" s="18" t="s">
        <v>101</v>
      </c>
      <c r="D177" s="3" t="s">
        <v>423</v>
      </c>
      <c r="E177" s="19">
        <v>121500</v>
      </c>
      <c r="F177" s="3" t="s">
        <v>7</v>
      </c>
      <c r="G177" s="3" t="s">
        <v>6</v>
      </c>
      <c r="H177" s="4" t="s">
        <v>31</v>
      </c>
      <c r="I177" s="4" t="s">
        <v>11</v>
      </c>
      <c r="J177" s="2" t="s">
        <v>25</v>
      </c>
      <c r="K177" s="2" t="s">
        <v>21</v>
      </c>
      <c r="L177" s="4"/>
      <c r="M177" s="12"/>
      <c r="N177" s="6" t="s">
        <v>197</v>
      </c>
      <c r="O177" s="7" t="s">
        <v>198</v>
      </c>
    </row>
    <row r="178" spans="1:15" s="7" customFormat="1" ht="330.75" x14ac:dyDescent="0.25">
      <c r="A178" s="87" t="s">
        <v>323</v>
      </c>
      <c r="B178" s="3" t="s">
        <v>93</v>
      </c>
      <c r="C178" s="18" t="s">
        <v>101</v>
      </c>
      <c r="D178" s="3" t="s">
        <v>424</v>
      </c>
      <c r="E178" s="19">
        <v>121500</v>
      </c>
      <c r="F178" s="3" t="s">
        <v>7</v>
      </c>
      <c r="G178" s="3" t="s">
        <v>6</v>
      </c>
      <c r="H178" s="4" t="s">
        <v>31</v>
      </c>
      <c r="I178" s="4" t="s">
        <v>11</v>
      </c>
      <c r="J178" s="2" t="s">
        <v>25</v>
      </c>
      <c r="K178" s="2" t="s">
        <v>21</v>
      </c>
      <c r="L178" s="4"/>
      <c r="M178" s="12"/>
      <c r="N178" s="6" t="s">
        <v>197</v>
      </c>
      <c r="O178" s="7" t="s">
        <v>198</v>
      </c>
    </row>
    <row r="179" spans="1:15" s="7" customFormat="1" ht="267.75" x14ac:dyDescent="0.25">
      <c r="A179" s="87" t="s">
        <v>323</v>
      </c>
      <c r="B179" s="3" t="s">
        <v>93</v>
      </c>
      <c r="C179" s="18" t="s">
        <v>101</v>
      </c>
      <c r="D179" s="3" t="s">
        <v>425</v>
      </c>
      <c r="E179" s="19">
        <v>100000</v>
      </c>
      <c r="F179" s="3" t="s">
        <v>7</v>
      </c>
      <c r="G179" s="3" t="s">
        <v>6</v>
      </c>
      <c r="H179" s="4" t="s">
        <v>31</v>
      </c>
      <c r="I179" s="4" t="s">
        <v>16</v>
      </c>
      <c r="J179" s="2" t="s">
        <v>25</v>
      </c>
      <c r="K179" s="2" t="s">
        <v>21</v>
      </c>
      <c r="L179" s="4"/>
      <c r="M179" s="12" t="s">
        <v>109</v>
      </c>
      <c r="N179" s="6" t="s">
        <v>204</v>
      </c>
      <c r="O179" s="7" t="s">
        <v>205</v>
      </c>
    </row>
    <row r="180" spans="1:15" s="62" customFormat="1" ht="189" x14ac:dyDescent="0.25">
      <c r="A180" s="87" t="s">
        <v>323</v>
      </c>
      <c r="B180" s="49" t="s">
        <v>93</v>
      </c>
      <c r="C180" s="50" t="s">
        <v>101</v>
      </c>
      <c r="D180" s="49" t="s">
        <v>426</v>
      </c>
      <c r="E180" s="51">
        <v>117000</v>
      </c>
      <c r="F180" s="49" t="s">
        <v>7</v>
      </c>
      <c r="G180" s="49" t="s">
        <v>6</v>
      </c>
      <c r="H180" s="53" t="s">
        <v>31</v>
      </c>
      <c r="I180" s="53" t="s">
        <v>15</v>
      </c>
      <c r="J180" s="54" t="s">
        <v>25</v>
      </c>
      <c r="K180" s="54" t="s">
        <v>21</v>
      </c>
      <c r="L180" s="53"/>
      <c r="M180" s="82"/>
      <c r="N180" s="61" t="s">
        <v>427</v>
      </c>
      <c r="O180" s="62" t="s">
        <v>428</v>
      </c>
    </row>
    <row r="181" spans="1:15" s="62" customFormat="1" ht="189" x14ac:dyDescent="0.25">
      <c r="A181" s="87" t="s">
        <v>323</v>
      </c>
      <c r="B181" s="49" t="s">
        <v>93</v>
      </c>
      <c r="C181" s="50" t="s">
        <v>101</v>
      </c>
      <c r="D181" s="49" t="s">
        <v>429</v>
      </c>
      <c r="E181" s="51">
        <v>68049.95</v>
      </c>
      <c r="F181" s="49" t="s">
        <v>7</v>
      </c>
      <c r="G181" s="49" t="s">
        <v>6</v>
      </c>
      <c r="H181" s="53" t="s">
        <v>31</v>
      </c>
      <c r="I181" s="53" t="s">
        <v>11</v>
      </c>
      <c r="J181" s="54" t="s">
        <v>25</v>
      </c>
      <c r="K181" s="54" t="s">
        <v>21</v>
      </c>
      <c r="L181" s="53"/>
      <c r="M181" s="76"/>
      <c r="N181" s="61" t="s">
        <v>430</v>
      </c>
      <c r="O181" s="62" t="s">
        <v>431</v>
      </c>
    </row>
    <row r="182" spans="1:15" s="62" customFormat="1" ht="346.5" x14ac:dyDescent="0.25">
      <c r="A182" s="87" t="s">
        <v>323</v>
      </c>
      <c r="B182" s="49" t="s">
        <v>432</v>
      </c>
      <c r="C182" s="50" t="s">
        <v>433</v>
      </c>
      <c r="D182" s="49" t="s">
        <v>434</v>
      </c>
      <c r="E182" s="51">
        <v>2200000</v>
      </c>
      <c r="F182" s="49" t="s">
        <v>1</v>
      </c>
      <c r="G182" s="49" t="s">
        <v>0</v>
      </c>
      <c r="H182" s="53" t="s">
        <v>26</v>
      </c>
      <c r="I182" s="53" t="s">
        <v>15</v>
      </c>
      <c r="J182" s="54" t="s">
        <v>25</v>
      </c>
      <c r="K182" s="54" t="s">
        <v>435</v>
      </c>
      <c r="L182" s="53"/>
      <c r="M182" s="76"/>
      <c r="N182" s="61"/>
    </row>
    <row r="183" spans="1:15" s="85" customFormat="1" x14ac:dyDescent="0.25">
      <c r="A183" s="86" t="s">
        <v>135</v>
      </c>
    </row>
    <row r="184" spans="1:15" s="7" customFormat="1" ht="55.5" customHeight="1" x14ac:dyDescent="0.25">
      <c r="A184" s="87" t="s">
        <v>436</v>
      </c>
      <c r="B184" s="9" t="s">
        <v>103</v>
      </c>
      <c r="C184" s="11" t="s">
        <v>104</v>
      </c>
      <c r="D184" s="3" t="s">
        <v>437</v>
      </c>
      <c r="E184" s="29">
        <v>1035000</v>
      </c>
      <c r="F184" s="9" t="s">
        <v>50</v>
      </c>
      <c r="G184" s="9" t="s">
        <v>49</v>
      </c>
      <c r="H184" s="9" t="s">
        <v>4</v>
      </c>
      <c r="I184" s="9" t="s">
        <v>17</v>
      </c>
      <c r="J184" s="2" t="s">
        <v>25</v>
      </c>
      <c r="K184" s="2" t="s">
        <v>41</v>
      </c>
      <c r="L184" s="38"/>
      <c r="M184" s="83"/>
      <c r="N184" s="6"/>
    </row>
    <row r="185" spans="1:15" s="7" customFormat="1" ht="173.25" x14ac:dyDescent="0.25">
      <c r="A185" s="79">
        <v>42977</v>
      </c>
      <c r="B185" s="9" t="s">
        <v>438</v>
      </c>
      <c r="C185" s="11" t="s">
        <v>439</v>
      </c>
      <c r="D185" s="3" t="s">
        <v>440</v>
      </c>
      <c r="E185" s="29">
        <f>7000000</f>
        <v>7000000</v>
      </c>
      <c r="F185" s="9" t="s">
        <v>52</v>
      </c>
      <c r="G185" s="9" t="s">
        <v>51</v>
      </c>
      <c r="H185" s="9" t="s">
        <v>26</v>
      </c>
      <c r="I185" s="9" t="s">
        <v>17</v>
      </c>
      <c r="J185" s="2" t="s">
        <v>25</v>
      </c>
      <c r="K185" s="2" t="s">
        <v>41</v>
      </c>
      <c r="L185" s="45"/>
      <c r="M185" s="44"/>
      <c r="N185" s="6"/>
    </row>
    <row r="186" spans="1:15" s="7" customFormat="1" ht="78.75" customHeight="1" x14ac:dyDescent="0.25">
      <c r="A186" s="79">
        <v>42977</v>
      </c>
      <c r="B186" s="9" t="s">
        <v>441</v>
      </c>
      <c r="C186" s="11" t="s">
        <v>442</v>
      </c>
      <c r="D186" s="9" t="s">
        <v>443</v>
      </c>
      <c r="E186" s="29">
        <v>880000</v>
      </c>
      <c r="F186" s="9" t="s">
        <v>73</v>
      </c>
      <c r="G186" s="9" t="s">
        <v>72</v>
      </c>
      <c r="H186" s="9" t="s">
        <v>31</v>
      </c>
      <c r="I186" s="9" t="s">
        <v>17</v>
      </c>
      <c r="J186" s="2" t="s">
        <v>25</v>
      </c>
      <c r="K186" s="2" t="s">
        <v>41</v>
      </c>
      <c r="L186" s="45" t="s">
        <v>444</v>
      </c>
      <c r="M186" s="39"/>
      <c r="N186" s="6" t="s">
        <v>445</v>
      </c>
      <c r="O186" s="7" t="s">
        <v>446</v>
      </c>
    </row>
    <row r="187" spans="1:15" s="85" customFormat="1" x14ac:dyDescent="0.25">
      <c r="A187" s="86" t="s">
        <v>136</v>
      </c>
    </row>
    <row r="188" spans="1:15" s="7" customFormat="1" ht="63" customHeight="1" x14ac:dyDescent="0.25">
      <c r="A188" s="79">
        <v>42986</v>
      </c>
      <c r="B188" s="5" t="s">
        <v>88</v>
      </c>
      <c r="C188" s="8" t="s">
        <v>71</v>
      </c>
      <c r="D188" s="16" t="s">
        <v>447</v>
      </c>
      <c r="E188" s="17">
        <v>3510000</v>
      </c>
      <c r="F188" s="3" t="s">
        <v>73</v>
      </c>
      <c r="G188" s="3" t="s">
        <v>72</v>
      </c>
      <c r="H188" s="9" t="s">
        <v>31</v>
      </c>
      <c r="I188" s="40" t="s">
        <v>15</v>
      </c>
      <c r="J188" s="2" t="s">
        <v>25</v>
      </c>
      <c r="K188" s="2" t="s">
        <v>22</v>
      </c>
      <c r="L188" s="21"/>
      <c r="M188" s="22"/>
      <c r="N188" s="6" t="s">
        <v>448</v>
      </c>
      <c r="O188" s="7" t="s">
        <v>449</v>
      </c>
    </row>
    <row r="189" spans="1:15" s="7" customFormat="1" ht="63" customHeight="1" x14ac:dyDescent="0.25">
      <c r="A189" s="79">
        <v>42986</v>
      </c>
      <c r="B189" s="5" t="s">
        <v>88</v>
      </c>
      <c r="C189" s="8" t="s">
        <v>71</v>
      </c>
      <c r="D189" s="16" t="s">
        <v>450</v>
      </c>
      <c r="E189" s="17">
        <v>6930000</v>
      </c>
      <c r="F189" s="3" t="s">
        <v>73</v>
      </c>
      <c r="G189" s="3" t="s">
        <v>72</v>
      </c>
      <c r="H189" s="9" t="s">
        <v>31</v>
      </c>
      <c r="I189" s="40" t="s">
        <v>15</v>
      </c>
      <c r="J189" s="2" t="s">
        <v>25</v>
      </c>
      <c r="K189" s="2" t="s">
        <v>22</v>
      </c>
      <c r="L189" s="33"/>
      <c r="M189" s="34"/>
      <c r="N189" s="6" t="s">
        <v>451</v>
      </c>
      <c r="O189" s="7" t="s">
        <v>452</v>
      </c>
    </row>
    <row r="190" spans="1:15" x14ac:dyDescent="0.25">
      <c r="A190" s="47"/>
    </row>
    <row r="191" spans="1:15" x14ac:dyDescent="0.25">
      <c r="A191" s="47"/>
    </row>
  </sheetData>
  <mergeCells count="3">
    <mergeCell ref="A1:L1"/>
    <mergeCell ref="A24:A25"/>
    <mergeCell ref="A29:A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оприлюднення</vt:lpstr>
      <vt:lpstr>Лист1</vt:lpstr>
      <vt:lpstr>оприлюднення!Заголовки_для_печати</vt:lpstr>
    </vt:vector>
  </TitlesOfParts>
  <Company>UGB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Кисляк Сергій Віталійович</dc:creator>
  <cp:lastModifiedBy>Садика Олександра Анатоліївна</cp:lastModifiedBy>
  <cp:lastPrinted>2020-03-11T09:03:10Z</cp:lastPrinted>
  <dcterms:created xsi:type="dcterms:W3CDTF">2017-01-17T17:03:05Z</dcterms:created>
  <dcterms:modified xsi:type="dcterms:W3CDTF">2020-03-20T07:51:40Z</dcterms:modified>
</cp:coreProperties>
</file>